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8FA27107-3E1F-4DF1-80E5-25FA63C34B43}" xr6:coauthVersionLast="43" xr6:coauthVersionMax="43" xr10:uidLastSave="{00000000-0000-0000-0000-000000000000}"/>
  <bookViews>
    <workbookView xWindow="-120" yWindow="-120" windowWidth="24240" windowHeight="13140" tabRatio="599" activeTab="2" xr2:uid="{D32EC1D3-0995-47D8-A125-A770BF41D6CB}"/>
  </bookViews>
  <sheets>
    <sheet name="Sheet1" sheetId="1" r:id="rId1"/>
    <sheet name="Sheet2" sheetId="2" r:id="rId2"/>
    <sheet name="Sheet3"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87" i="3" l="1"/>
  <c r="K278" i="3"/>
  <c r="L279" i="3" s="1"/>
  <c r="L270" i="3"/>
  <c r="K269" i="3"/>
  <c r="L269" i="3" s="1"/>
  <c r="L216" i="3"/>
  <c r="K215" i="3"/>
  <c r="L215" i="3" s="1"/>
  <c r="K179" i="3"/>
  <c r="K188" i="3" s="1"/>
  <c r="K170" i="3"/>
  <c r="L171" i="3" s="1"/>
  <c r="L162" i="3"/>
  <c r="K161" i="3"/>
  <c r="L161" i="3" s="1"/>
  <c r="K125" i="3"/>
  <c r="K134" i="3" s="1"/>
  <c r="K116" i="3"/>
  <c r="L117" i="3" s="1"/>
  <c r="L108" i="3"/>
  <c r="K107" i="3"/>
  <c r="L107" i="3" s="1"/>
  <c r="K89" i="3"/>
  <c r="K98" i="3" s="1"/>
  <c r="K80" i="3"/>
  <c r="L81" i="3" s="1"/>
  <c r="L72" i="3"/>
  <c r="K71" i="3"/>
  <c r="L71" i="3" s="1"/>
  <c r="K53" i="3"/>
  <c r="L53" i="3" s="1"/>
  <c r="K35" i="3"/>
  <c r="L35" i="3" s="1"/>
  <c r="K26" i="3"/>
  <c r="L27" i="3" s="1"/>
  <c r="L17" i="3"/>
  <c r="L8" i="3"/>
  <c r="L287" i="3" l="1"/>
  <c r="L278" i="3"/>
  <c r="L288" i="3"/>
  <c r="K224" i="3"/>
  <c r="K197" i="3"/>
  <c r="L189" i="3"/>
  <c r="L188" i="3"/>
  <c r="L179" i="3"/>
  <c r="L170" i="3"/>
  <c r="L180" i="3"/>
  <c r="K143" i="3"/>
  <c r="L135" i="3"/>
  <c r="L134" i="3"/>
  <c r="L125" i="3"/>
  <c r="L116" i="3"/>
  <c r="L126" i="3"/>
  <c r="L99" i="3"/>
  <c r="L98" i="3"/>
  <c r="L89" i="3"/>
  <c r="L80" i="3"/>
  <c r="L90" i="3"/>
  <c r="L54" i="3"/>
  <c r="K62" i="3"/>
  <c r="L36" i="3"/>
  <c r="K44" i="3"/>
  <c r="L26" i="3"/>
  <c r="N51" i="3"/>
  <c r="N35" i="3"/>
  <c r="N19" i="3"/>
  <c r="N11" i="3"/>
  <c r="N7" i="3"/>
  <c r="O5" i="3"/>
  <c r="N5" i="3"/>
  <c r="N3" i="3"/>
  <c r="H287" i="3"/>
  <c r="G287" i="3"/>
  <c r="F287" i="3"/>
  <c r="E287" i="3"/>
  <c r="D287" i="3"/>
  <c r="I286" i="3"/>
  <c r="I285" i="3"/>
  <c r="I284" i="3"/>
  <c r="I283" i="3"/>
  <c r="I282" i="3"/>
  <c r="I281" i="3"/>
  <c r="J287" i="3" s="1"/>
  <c r="H278" i="3"/>
  <c r="G278" i="3"/>
  <c r="F278" i="3"/>
  <c r="E278" i="3"/>
  <c r="D278" i="3"/>
  <c r="I277" i="3"/>
  <c r="I276" i="3"/>
  <c r="I275" i="3"/>
  <c r="I274" i="3"/>
  <c r="I273" i="3"/>
  <c r="I272" i="3"/>
  <c r="J278" i="3" s="1"/>
  <c r="H269" i="3"/>
  <c r="G269" i="3"/>
  <c r="F269" i="3"/>
  <c r="E269" i="3"/>
  <c r="D269" i="3"/>
  <c r="I268" i="3"/>
  <c r="I267" i="3"/>
  <c r="I266" i="3"/>
  <c r="I265" i="3"/>
  <c r="I264" i="3"/>
  <c r="I263" i="3"/>
  <c r="H260" i="3"/>
  <c r="G260" i="3"/>
  <c r="F260" i="3"/>
  <c r="E260" i="3"/>
  <c r="D260" i="3"/>
  <c r="D261" i="3" s="1"/>
  <c r="I259" i="3"/>
  <c r="I258" i="3"/>
  <c r="I257" i="3"/>
  <c r="I256" i="3"/>
  <c r="I255" i="3"/>
  <c r="I254" i="3"/>
  <c r="H251" i="3"/>
  <c r="G251" i="3"/>
  <c r="F251" i="3"/>
  <c r="E251" i="3"/>
  <c r="D251" i="3"/>
  <c r="I250" i="3"/>
  <c r="I249" i="3"/>
  <c r="I248" i="3"/>
  <c r="I247" i="3"/>
  <c r="I246" i="3"/>
  <c r="I245" i="3"/>
  <c r="H242" i="3"/>
  <c r="G242" i="3"/>
  <c r="F242" i="3"/>
  <c r="E242" i="3"/>
  <c r="D242" i="3"/>
  <c r="D243" i="3" s="1"/>
  <c r="I241" i="3"/>
  <c r="I240" i="3"/>
  <c r="I239" i="3"/>
  <c r="I238" i="3"/>
  <c r="I237" i="3"/>
  <c r="I236" i="3"/>
  <c r="H233" i="3"/>
  <c r="G233" i="3"/>
  <c r="F233" i="3"/>
  <c r="E233" i="3"/>
  <c r="D233" i="3"/>
  <c r="D234" i="3" s="1"/>
  <c r="I232" i="3"/>
  <c r="I231" i="3"/>
  <c r="I230" i="3"/>
  <c r="I229" i="3"/>
  <c r="I228" i="3"/>
  <c r="I227" i="3"/>
  <c r="H224" i="3"/>
  <c r="G224" i="3"/>
  <c r="F224" i="3"/>
  <c r="E224" i="3"/>
  <c r="D224" i="3"/>
  <c r="I223" i="3"/>
  <c r="I222" i="3"/>
  <c r="I221" i="3"/>
  <c r="I220" i="3"/>
  <c r="I219" i="3"/>
  <c r="J224" i="3" s="1"/>
  <c r="I218" i="3"/>
  <c r="H215" i="3"/>
  <c r="G215" i="3"/>
  <c r="F215" i="3"/>
  <c r="E215" i="3"/>
  <c r="D215" i="3"/>
  <c r="I214" i="3"/>
  <c r="I213" i="3"/>
  <c r="I212" i="3"/>
  <c r="I211" i="3"/>
  <c r="I210" i="3"/>
  <c r="I209" i="3"/>
  <c r="H206" i="3"/>
  <c r="G206" i="3"/>
  <c r="F206" i="3"/>
  <c r="E206" i="3"/>
  <c r="D206" i="3"/>
  <c r="I205" i="3"/>
  <c r="I204" i="3"/>
  <c r="I203" i="3"/>
  <c r="I202" i="3"/>
  <c r="I201" i="3"/>
  <c r="I200" i="3"/>
  <c r="H197" i="3"/>
  <c r="G197" i="3"/>
  <c r="F197" i="3"/>
  <c r="E197" i="3"/>
  <c r="D197" i="3"/>
  <c r="I196" i="3"/>
  <c r="I195" i="3"/>
  <c r="I194" i="3"/>
  <c r="I193" i="3"/>
  <c r="I192" i="3"/>
  <c r="I191" i="3"/>
  <c r="J197" i="3" s="1"/>
  <c r="H188" i="3"/>
  <c r="G188" i="3"/>
  <c r="F188" i="3"/>
  <c r="E188" i="3"/>
  <c r="D188" i="3"/>
  <c r="I187" i="3"/>
  <c r="I186" i="3"/>
  <c r="I185" i="3"/>
  <c r="I184" i="3"/>
  <c r="I183" i="3"/>
  <c r="I182" i="3"/>
  <c r="H179" i="3"/>
  <c r="G179" i="3"/>
  <c r="F179" i="3"/>
  <c r="E179" i="3"/>
  <c r="D179" i="3"/>
  <c r="D180" i="3" s="1"/>
  <c r="I178" i="3"/>
  <c r="I177" i="3"/>
  <c r="I176" i="3"/>
  <c r="I175" i="3"/>
  <c r="J179" i="3" s="1"/>
  <c r="I174" i="3"/>
  <c r="I173" i="3"/>
  <c r="H170" i="3"/>
  <c r="G170" i="3"/>
  <c r="F170" i="3"/>
  <c r="E170" i="3"/>
  <c r="D170" i="3"/>
  <c r="I169" i="3"/>
  <c r="I168" i="3"/>
  <c r="I167" i="3"/>
  <c r="I166" i="3"/>
  <c r="I165" i="3"/>
  <c r="I164" i="3"/>
  <c r="H161" i="3"/>
  <c r="G161" i="3"/>
  <c r="F161" i="3"/>
  <c r="E161" i="3"/>
  <c r="D161" i="3"/>
  <c r="I160" i="3"/>
  <c r="I159" i="3"/>
  <c r="I158" i="3"/>
  <c r="I157" i="3"/>
  <c r="I156" i="3"/>
  <c r="I155" i="3"/>
  <c r="J161" i="3" s="1"/>
  <c r="H152" i="3"/>
  <c r="G152" i="3"/>
  <c r="F152" i="3"/>
  <c r="E152" i="3"/>
  <c r="D152" i="3"/>
  <c r="I151" i="3"/>
  <c r="I150" i="3"/>
  <c r="I149" i="3"/>
  <c r="I148" i="3"/>
  <c r="I147" i="3"/>
  <c r="I146" i="3"/>
  <c r="H143" i="3"/>
  <c r="G143" i="3"/>
  <c r="F143" i="3"/>
  <c r="E143" i="3"/>
  <c r="D143" i="3"/>
  <c r="I142" i="3"/>
  <c r="I141" i="3"/>
  <c r="I140" i="3"/>
  <c r="I139" i="3"/>
  <c r="I138" i="3"/>
  <c r="I137" i="3"/>
  <c r="H134" i="3"/>
  <c r="G134" i="3"/>
  <c r="F134" i="3"/>
  <c r="E134" i="3"/>
  <c r="D134" i="3"/>
  <c r="I133" i="3"/>
  <c r="I132" i="3"/>
  <c r="I131" i="3"/>
  <c r="I130" i="3"/>
  <c r="I129" i="3"/>
  <c r="I128" i="3"/>
  <c r="H125" i="3"/>
  <c r="G125" i="3"/>
  <c r="F125" i="3"/>
  <c r="E125" i="3"/>
  <c r="D125" i="3"/>
  <c r="D126" i="3" s="1"/>
  <c r="I124" i="3"/>
  <c r="I123" i="3"/>
  <c r="I122" i="3"/>
  <c r="I121" i="3"/>
  <c r="I120" i="3"/>
  <c r="I119" i="3"/>
  <c r="H116" i="3"/>
  <c r="G116" i="3"/>
  <c r="F116" i="3"/>
  <c r="E116" i="3"/>
  <c r="D116" i="3"/>
  <c r="I115" i="3"/>
  <c r="I114" i="3"/>
  <c r="I113" i="3"/>
  <c r="I112" i="3"/>
  <c r="I111" i="3"/>
  <c r="I110" i="3"/>
  <c r="H107" i="3"/>
  <c r="G107" i="3"/>
  <c r="F107" i="3"/>
  <c r="E107" i="3"/>
  <c r="D107" i="3"/>
  <c r="I106" i="3"/>
  <c r="I105" i="3"/>
  <c r="I104" i="3"/>
  <c r="I103" i="3"/>
  <c r="I102" i="3"/>
  <c r="I101" i="3"/>
  <c r="H98" i="3"/>
  <c r="G98" i="3"/>
  <c r="F98" i="3"/>
  <c r="E98" i="3"/>
  <c r="D98" i="3"/>
  <c r="I97" i="3"/>
  <c r="I96" i="3"/>
  <c r="I95" i="3"/>
  <c r="I94" i="3"/>
  <c r="I93" i="3"/>
  <c r="I92" i="3"/>
  <c r="H89" i="3"/>
  <c r="G89" i="3"/>
  <c r="F89" i="3"/>
  <c r="E89" i="3"/>
  <c r="D89" i="3"/>
  <c r="I88" i="3"/>
  <c r="I87" i="3"/>
  <c r="I86" i="3"/>
  <c r="I85" i="3"/>
  <c r="I84" i="3"/>
  <c r="I83" i="3"/>
  <c r="J89" i="3" s="1"/>
  <c r="H80" i="3"/>
  <c r="G80" i="3"/>
  <c r="F80" i="3"/>
  <c r="E80" i="3"/>
  <c r="D80" i="3"/>
  <c r="I79" i="3"/>
  <c r="I78" i="3"/>
  <c r="I77" i="3"/>
  <c r="I76" i="3"/>
  <c r="I75" i="3"/>
  <c r="I74" i="3"/>
  <c r="H71" i="3"/>
  <c r="G71" i="3"/>
  <c r="F71" i="3"/>
  <c r="E71" i="3"/>
  <c r="D71" i="3"/>
  <c r="I70" i="3"/>
  <c r="I69" i="3"/>
  <c r="I68" i="3"/>
  <c r="I67" i="3"/>
  <c r="I66" i="3"/>
  <c r="I65" i="3"/>
  <c r="H62" i="3"/>
  <c r="G62" i="3"/>
  <c r="F62" i="3"/>
  <c r="E62" i="3"/>
  <c r="D62" i="3"/>
  <c r="I61" i="3"/>
  <c r="I60" i="3"/>
  <c r="I59" i="3"/>
  <c r="I58" i="3"/>
  <c r="I57" i="3"/>
  <c r="I56" i="3"/>
  <c r="H53" i="3"/>
  <c r="G53" i="3"/>
  <c r="F53" i="3"/>
  <c r="E53" i="3"/>
  <c r="D53" i="3"/>
  <c r="I52" i="3"/>
  <c r="I51" i="3"/>
  <c r="I50" i="3"/>
  <c r="I49" i="3"/>
  <c r="I48" i="3"/>
  <c r="I47" i="3"/>
  <c r="H44" i="3"/>
  <c r="G44" i="3"/>
  <c r="F44" i="3"/>
  <c r="E44" i="3"/>
  <c r="D44" i="3"/>
  <c r="I43" i="3"/>
  <c r="I42" i="3"/>
  <c r="I41" i="3"/>
  <c r="I40" i="3"/>
  <c r="I39" i="3"/>
  <c r="I38" i="3"/>
  <c r="H35" i="3"/>
  <c r="G35" i="3"/>
  <c r="F35" i="3"/>
  <c r="E35" i="3"/>
  <c r="D35" i="3"/>
  <c r="I34" i="3"/>
  <c r="I33" i="3"/>
  <c r="I32" i="3"/>
  <c r="I31" i="3"/>
  <c r="I30" i="3"/>
  <c r="I29" i="3"/>
  <c r="H26" i="3"/>
  <c r="G26" i="3"/>
  <c r="F26" i="3"/>
  <c r="E26" i="3"/>
  <c r="D26" i="3"/>
  <c r="I25" i="3"/>
  <c r="I24" i="3"/>
  <c r="I23" i="3"/>
  <c r="I22" i="3"/>
  <c r="I21" i="3"/>
  <c r="I20" i="3"/>
  <c r="K17" i="3"/>
  <c r="A11" i="3"/>
  <c r="A20" i="3" s="1"/>
  <c r="A29" i="3" s="1"/>
  <c r="A38" i="3" s="1"/>
  <c r="A47" i="3" s="1"/>
  <c r="A56" i="3" s="1"/>
  <c r="A65" i="3" s="1"/>
  <c r="A74" i="3" s="1"/>
  <c r="A83" i="3" s="1"/>
  <c r="A92" i="3" s="1"/>
  <c r="A101" i="3" s="1"/>
  <c r="A110" i="3" s="1"/>
  <c r="A119" i="3" s="1"/>
  <c r="A128" i="3" s="1"/>
  <c r="A137" i="3" s="1"/>
  <c r="A146" i="3" s="1"/>
  <c r="A155" i="3" s="1"/>
  <c r="A164" i="3" s="1"/>
  <c r="A173" i="3" s="1"/>
  <c r="A182" i="3" s="1"/>
  <c r="A191" i="3" s="1"/>
  <c r="A200" i="3" s="1"/>
  <c r="A209" i="3" s="1"/>
  <c r="A218" i="3" s="1"/>
  <c r="A227" i="3" s="1"/>
  <c r="A236" i="3" s="1"/>
  <c r="A245" i="3" s="1"/>
  <c r="A254" i="3" s="1"/>
  <c r="A263" i="3" s="1"/>
  <c r="A272" i="3" s="1"/>
  <c r="A281" i="3" s="1"/>
  <c r="H17" i="3"/>
  <c r="G17" i="3"/>
  <c r="F17" i="3"/>
  <c r="E17" i="3"/>
  <c r="D17" i="3"/>
  <c r="I16" i="3"/>
  <c r="I15" i="3"/>
  <c r="I14" i="3"/>
  <c r="I13" i="3"/>
  <c r="I12" i="3"/>
  <c r="I11" i="3"/>
  <c r="I7" i="3"/>
  <c r="I6" i="3"/>
  <c r="I5" i="3"/>
  <c r="I4" i="3"/>
  <c r="I3" i="3"/>
  <c r="I2" i="3"/>
  <c r="B1" i="3"/>
  <c r="A1" i="3"/>
  <c r="H8" i="3"/>
  <c r="G8" i="3"/>
  <c r="F8" i="3"/>
  <c r="E8" i="3"/>
  <c r="D8" i="3"/>
  <c r="O1" i="3"/>
  <c r="L225" i="3" l="1"/>
  <c r="K233" i="3"/>
  <c r="L224" i="3"/>
  <c r="L197" i="3"/>
  <c r="K206" i="3"/>
  <c r="L198" i="3"/>
  <c r="L143" i="3"/>
  <c r="K152" i="3"/>
  <c r="L144" i="3"/>
  <c r="L63" i="3"/>
  <c r="L62" i="3"/>
  <c r="L45" i="3"/>
  <c r="L44" i="3"/>
  <c r="J98" i="3"/>
  <c r="J80" i="3"/>
  <c r="D63" i="3"/>
  <c r="J35" i="3"/>
  <c r="J17" i="3"/>
  <c r="D18" i="3"/>
  <c r="J8" i="3"/>
  <c r="P1" i="3"/>
  <c r="O51" i="3"/>
  <c r="N53" i="3"/>
  <c r="O35" i="3"/>
  <c r="N37" i="3"/>
  <c r="N21" i="3"/>
  <c r="O19" i="3"/>
  <c r="O11" i="3"/>
  <c r="N13" i="3"/>
  <c r="N9" i="3"/>
  <c r="O7" i="3"/>
  <c r="O3" i="3"/>
  <c r="P19" i="3"/>
  <c r="D27" i="3"/>
  <c r="J53" i="3"/>
  <c r="P11" i="3" s="1"/>
  <c r="D72" i="3"/>
  <c r="D117" i="3"/>
  <c r="J134" i="3"/>
  <c r="D171" i="3"/>
  <c r="J188" i="3"/>
  <c r="D225" i="3"/>
  <c r="D252" i="3"/>
  <c r="D36" i="3"/>
  <c r="P8" i="3" s="1"/>
  <c r="J62" i="3"/>
  <c r="D81" i="3"/>
  <c r="D90" i="3"/>
  <c r="P20" i="3" s="1"/>
  <c r="D99" i="3"/>
  <c r="D108" i="3"/>
  <c r="J125" i="3"/>
  <c r="D162" i="3"/>
  <c r="J170" i="3"/>
  <c r="D198" i="3"/>
  <c r="D207" i="3"/>
  <c r="J215" i="3"/>
  <c r="D216" i="3"/>
  <c r="J233" i="3"/>
  <c r="J242" i="3"/>
  <c r="J251" i="3"/>
  <c r="J260" i="3"/>
  <c r="J269" i="3"/>
  <c r="D279" i="3"/>
  <c r="D288" i="3"/>
  <c r="J44" i="3"/>
  <c r="J152" i="3"/>
  <c r="J26" i="3"/>
  <c r="P5" i="3" s="1"/>
  <c r="D45" i="3"/>
  <c r="D54" i="3"/>
  <c r="P12" i="3" s="1"/>
  <c r="J71" i="3"/>
  <c r="J107" i="3"/>
  <c r="J116" i="3"/>
  <c r="D135" i="3"/>
  <c r="J143" i="3"/>
  <c r="D144" i="3"/>
  <c r="D153" i="3"/>
  <c r="D189" i="3"/>
  <c r="J206" i="3"/>
  <c r="D270" i="3"/>
  <c r="P7" i="3"/>
  <c r="P6" i="3"/>
  <c r="P3" i="3"/>
  <c r="L18" i="3"/>
  <c r="P4" i="3" s="1"/>
  <c r="D9" i="3"/>
  <c r="L9" i="3" s="1"/>
  <c r="P2" i="3" s="1"/>
  <c r="H872" i="2"/>
  <c r="G872" i="2"/>
  <c r="F872" i="2"/>
  <c r="E872" i="2"/>
  <c r="D872" i="2"/>
  <c r="H863" i="2"/>
  <c r="G863" i="2"/>
  <c r="F863" i="2"/>
  <c r="E863" i="2"/>
  <c r="D863" i="2"/>
  <c r="H854" i="2"/>
  <c r="G854" i="2"/>
  <c r="F854" i="2"/>
  <c r="E854" i="2"/>
  <c r="D854" i="2"/>
  <c r="H845" i="2"/>
  <c r="G845" i="2"/>
  <c r="F845" i="2"/>
  <c r="E845" i="2"/>
  <c r="D845" i="2"/>
  <c r="H836" i="2"/>
  <c r="G836" i="2"/>
  <c r="F836" i="2"/>
  <c r="E836" i="2"/>
  <c r="D836" i="2"/>
  <c r="H827" i="2"/>
  <c r="G827" i="2"/>
  <c r="F827" i="2"/>
  <c r="E827" i="2"/>
  <c r="D827" i="2"/>
  <c r="H818" i="2"/>
  <c r="G818" i="2"/>
  <c r="F818" i="2"/>
  <c r="E818" i="2"/>
  <c r="D818" i="2"/>
  <c r="H809" i="2"/>
  <c r="G809" i="2"/>
  <c r="F809" i="2"/>
  <c r="E809" i="2"/>
  <c r="D809" i="2"/>
  <c r="H800" i="2"/>
  <c r="G800" i="2"/>
  <c r="F800" i="2"/>
  <c r="E800" i="2"/>
  <c r="D800" i="2"/>
  <c r="H791" i="2"/>
  <c r="G791" i="2"/>
  <c r="F791" i="2"/>
  <c r="E791" i="2"/>
  <c r="D791" i="2"/>
  <c r="H782" i="2"/>
  <c r="G782" i="2"/>
  <c r="F782" i="2"/>
  <c r="E782" i="2"/>
  <c r="D782" i="2"/>
  <c r="H773" i="2"/>
  <c r="G773" i="2"/>
  <c r="F773" i="2"/>
  <c r="E773" i="2"/>
  <c r="D773" i="2"/>
  <c r="H764" i="2"/>
  <c r="G764" i="2"/>
  <c r="F764" i="2"/>
  <c r="E764" i="2"/>
  <c r="D764" i="2"/>
  <c r="H755" i="2"/>
  <c r="G755" i="2"/>
  <c r="F755" i="2"/>
  <c r="E755" i="2"/>
  <c r="D755" i="2"/>
  <c r="H746" i="2"/>
  <c r="G746" i="2"/>
  <c r="F746" i="2"/>
  <c r="E746" i="2"/>
  <c r="D746" i="2"/>
  <c r="H737" i="2"/>
  <c r="G737" i="2"/>
  <c r="F737" i="2"/>
  <c r="E737" i="2"/>
  <c r="D737" i="2"/>
  <c r="H728" i="2"/>
  <c r="G728" i="2"/>
  <c r="F728" i="2"/>
  <c r="E728" i="2"/>
  <c r="D728" i="2"/>
  <c r="H719" i="2"/>
  <c r="G719" i="2"/>
  <c r="F719" i="2"/>
  <c r="E719" i="2"/>
  <c r="D719" i="2"/>
  <c r="H710" i="2"/>
  <c r="G710" i="2"/>
  <c r="F710" i="2"/>
  <c r="E710" i="2"/>
  <c r="D710" i="2"/>
  <c r="H701" i="2"/>
  <c r="G701" i="2"/>
  <c r="F701" i="2"/>
  <c r="E701" i="2"/>
  <c r="D701" i="2"/>
  <c r="H692" i="2"/>
  <c r="G692" i="2"/>
  <c r="F692" i="2"/>
  <c r="E692" i="2"/>
  <c r="D692" i="2"/>
  <c r="H683" i="2"/>
  <c r="G683" i="2"/>
  <c r="F683" i="2"/>
  <c r="E683" i="2"/>
  <c r="D683" i="2"/>
  <c r="H674" i="2"/>
  <c r="G674" i="2"/>
  <c r="F674" i="2"/>
  <c r="E674" i="2"/>
  <c r="D674" i="2"/>
  <c r="H665" i="2"/>
  <c r="G665" i="2"/>
  <c r="F665" i="2"/>
  <c r="E665" i="2"/>
  <c r="D665" i="2"/>
  <c r="H656" i="2"/>
  <c r="G656" i="2"/>
  <c r="F656" i="2"/>
  <c r="E656" i="2"/>
  <c r="D656" i="2"/>
  <c r="H647" i="2"/>
  <c r="G647" i="2"/>
  <c r="F647" i="2"/>
  <c r="E647" i="2"/>
  <c r="D647" i="2"/>
  <c r="H638" i="2"/>
  <c r="G638" i="2"/>
  <c r="F638" i="2"/>
  <c r="E638" i="2"/>
  <c r="D638" i="2"/>
  <c r="H629" i="2"/>
  <c r="G629" i="2"/>
  <c r="F629" i="2"/>
  <c r="E629" i="2"/>
  <c r="D629" i="2"/>
  <c r="H620" i="2"/>
  <c r="G620" i="2"/>
  <c r="F620" i="2"/>
  <c r="E620" i="2"/>
  <c r="D620" i="2"/>
  <c r="H611" i="2"/>
  <c r="G611" i="2"/>
  <c r="F611" i="2"/>
  <c r="E611" i="2"/>
  <c r="D611" i="2"/>
  <c r="H602" i="2"/>
  <c r="G602" i="2"/>
  <c r="F602" i="2"/>
  <c r="E602" i="2"/>
  <c r="D602" i="2"/>
  <c r="H593" i="2"/>
  <c r="G593" i="2"/>
  <c r="F593" i="2"/>
  <c r="E593" i="2"/>
  <c r="D593" i="2"/>
  <c r="H584" i="2"/>
  <c r="G584" i="2"/>
  <c r="F584" i="2"/>
  <c r="E584" i="2"/>
  <c r="D584" i="2"/>
  <c r="H575" i="2"/>
  <c r="G575" i="2"/>
  <c r="F575" i="2"/>
  <c r="E575" i="2"/>
  <c r="D575" i="2"/>
  <c r="H566" i="2"/>
  <c r="G566" i="2"/>
  <c r="F566" i="2"/>
  <c r="E566" i="2"/>
  <c r="D566" i="2"/>
  <c r="H557" i="2"/>
  <c r="G557" i="2"/>
  <c r="F557" i="2"/>
  <c r="E557" i="2"/>
  <c r="D557" i="2"/>
  <c r="H548" i="2"/>
  <c r="G548" i="2"/>
  <c r="F548" i="2"/>
  <c r="E548" i="2"/>
  <c r="D548" i="2"/>
  <c r="H539" i="2"/>
  <c r="G539" i="2"/>
  <c r="F539" i="2"/>
  <c r="E539" i="2"/>
  <c r="D539" i="2"/>
  <c r="H530" i="2"/>
  <c r="G530" i="2"/>
  <c r="F530" i="2"/>
  <c r="E530" i="2"/>
  <c r="D530" i="2"/>
  <c r="H521" i="2"/>
  <c r="G521" i="2"/>
  <c r="F521" i="2"/>
  <c r="E521" i="2"/>
  <c r="D521" i="2"/>
  <c r="H512" i="2"/>
  <c r="G512" i="2"/>
  <c r="F512" i="2"/>
  <c r="E512" i="2"/>
  <c r="D512" i="2"/>
  <c r="H503" i="2"/>
  <c r="G503" i="2"/>
  <c r="F503" i="2"/>
  <c r="E503" i="2"/>
  <c r="D503" i="2"/>
  <c r="H494" i="2"/>
  <c r="G494" i="2"/>
  <c r="F494" i="2"/>
  <c r="E494" i="2"/>
  <c r="D494" i="2"/>
  <c r="H485" i="2"/>
  <c r="G485" i="2"/>
  <c r="F485" i="2"/>
  <c r="E485" i="2"/>
  <c r="D485" i="2"/>
  <c r="H476" i="2"/>
  <c r="G476" i="2"/>
  <c r="F476" i="2"/>
  <c r="E476" i="2"/>
  <c r="D476" i="2"/>
  <c r="H467" i="2"/>
  <c r="G467" i="2"/>
  <c r="F467" i="2"/>
  <c r="E467" i="2"/>
  <c r="D467" i="2"/>
  <c r="H458" i="2"/>
  <c r="G458" i="2"/>
  <c r="F458" i="2"/>
  <c r="E458" i="2"/>
  <c r="D458" i="2"/>
  <c r="H449" i="2"/>
  <c r="G449" i="2"/>
  <c r="F449" i="2"/>
  <c r="E449" i="2"/>
  <c r="D449" i="2"/>
  <c r="H440" i="2"/>
  <c r="G440" i="2"/>
  <c r="F440" i="2"/>
  <c r="E440" i="2"/>
  <c r="D440" i="2"/>
  <c r="H431" i="2"/>
  <c r="G431" i="2"/>
  <c r="F431" i="2"/>
  <c r="E431" i="2"/>
  <c r="D431" i="2"/>
  <c r="H422" i="2"/>
  <c r="G422" i="2"/>
  <c r="F422" i="2"/>
  <c r="E422" i="2"/>
  <c r="D422" i="2"/>
  <c r="H413" i="2"/>
  <c r="G413" i="2"/>
  <c r="F413" i="2"/>
  <c r="E413" i="2"/>
  <c r="D413" i="2"/>
  <c r="H404" i="2"/>
  <c r="G404" i="2"/>
  <c r="F404" i="2"/>
  <c r="E404" i="2"/>
  <c r="D404" i="2"/>
  <c r="H395" i="2"/>
  <c r="G395" i="2"/>
  <c r="F395" i="2"/>
  <c r="E395" i="2"/>
  <c r="H386" i="2"/>
  <c r="G386" i="2"/>
  <c r="F386" i="2"/>
  <c r="E386" i="2"/>
  <c r="D386" i="2"/>
  <c r="H377" i="2"/>
  <c r="G377" i="2"/>
  <c r="F377" i="2"/>
  <c r="E377" i="2"/>
  <c r="D377" i="2"/>
  <c r="H368" i="2"/>
  <c r="G368" i="2"/>
  <c r="F368" i="2"/>
  <c r="E368" i="2"/>
  <c r="D368" i="2"/>
  <c r="H359" i="2"/>
  <c r="G359" i="2"/>
  <c r="F359" i="2"/>
  <c r="E359" i="2"/>
  <c r="D359" i="2"/>
  <c r="H350" i="2"/>
  <c r="G350" i="2"/>
  <c r="F350" i="2"/>
  <c r="E350" i="2"/>
  <c r="D350" i="2"/>
  <c r="H341" i="2"/>
  <c r="G341" i="2"/>
  <c r="F341" i="2"/>
  <c r="E341" i="2"/>
  <c r="D341" i="2"/>
  <c r="H332" i="2"/>
  <c r="G332" i="2"/>
  <c r="F332" i="2"/>
  <c r="E332" i="2"/>
  <c r="D332" i="2"/>
  <c r="H323" i="2"/>
  <c r="G323" i="2"/>
  <c r="F323" i="2"/>
  <c r="E323" i="2"/>
  <c r="D323" i="2"/>
  <c r="H314" i="2"/>
  <c r="G314" i="2"/>
  <c r="F314" i="2"/>
  <c r="E314" i="2"/>
  <c r="D314" i="2"/>
  <c r="H197" i="2"/>
  <c r="G197" i="2"/>
  <c r="F197" i="2"/>
  <c r="E197" i="2"/>
  <c r="D197" i="2"/>
  <c r="H188" i="2"/>
  <c r="G188" i="2"/>
  <c r="F188" i="2"/>
  <c r="E188" i="2"/>
  <c r="D188" i="2"/>
  <c r="K242" i="3" l="1"/>
  <c r="L233" i="3"/>
  <c r="L234" i="3"/>
  <c r="L207" i="3"/>
  <c r="L206" i="3"/>
  <c r="L153" i="3"/>
  <c r="L152" i="3"/>
  <c r="N55" i="3"/>
  <c r="O53" i="3"/>
  <c r="N39" i="3"/>
  <c r="O37" i="3"/>
  <c r="P22" i="3"/>
  <c r="P21" i="3"/>
  <c r="O21" i="3"/>
  <c r="N23" i="3"/>
  <c r="P13" i="3"/>
  <c r="P14" i="3"/>
  <c r="O13" i="3"/>
  <c r="N15" i="3"/>
  <c r="P10" i="3"/>
  <c r="P9" i="3"/>
  <c r="O9" i="3"/>
  <c r="H1412" i="2"/>
  <c r="G1412" i="2"/>
  <c r="F1412" i="2"/>
  <c r="E1412" i="2"/>
  <c r="D1412" i="2"/>
  <c r="H1403" i="2"/>
  <c r="G1403" i="2"/>
  <c r="F1403" i="2"/>
  <c r="E1403" i="2"/>
  <c r="D1403" i="2"/>
  <c r="H1394" i="2"/>
  <c r="G1394" i="2"/>
  <c r="F1394" i="2"/>
  <c r="E1394" i="2"/>
  <c r="D1394" i="2"/>
  <c r="H1385" i="2"/>
  <c r="G1385" i="2"/>
  <c r="F1385" i="2"/>
  <c r="E1385" i="2"/>
  <c r="D1385" i="2"/>
  <c r="H1376" i="2"/>
  <c r="G1376" i="2"/>
  <c r="F1376" i="2"/>
  <c r="E1376" i="2"/>
  <c r="D1376" i="2"/>
  <c r="H1367" i="2"/>
  <c r="G1367" i="2"/>
  <c r="F1367" i="2"/>
  <c r="E1367" i="2"/>
  <c r="D1367" i="2"/>
  <c r="H1358" i="2"/>
  <c r="G1358" i="2"/>
  <c r="F1358" i="2"/>
  <c r="E1358" i="2"/>
  <c r="D1358" i="2"/>
  <c r="H1349" i="2"/>
  <c r="G1349" i="2"/>
  <c r="F1349" i="2"/>
  <c r="E1349" i="2"/>
  <c r="D1349" i="2"/>
  <c r="H1340" i="2"/>
  <c r="G1340" i="2"/>
  <c r="F1340" i="2"/>
  <c r="E1340" i="2"/>
  <c r="D1340" i="2"/>
  <c r="H1331" i="2"/>
  <c r="G1331" i="2"/>
  <c r="F1331" i="2"/>
  <c r="E1331" i="2"/>
  <c r="D1331" i="2"/>
  <c r="H1322" i="2"/>
  <c r="G1322" i="2"/>
  <c r="F1322" i="2"/>
  <c r="E1322" i="2"/>
  <c r="D1322" i="2"/>
  <c r="H1313" i="2"/>
  <c r="G1313" i="2"/>
  <c r="F1313" i="2"/>
  <c r="E1313" i="2"/>
  <c r="D1313" i="2"/>
  <c r="H1304" i="2"/>
  <c r="G1304" i="2"/>
  <c r="F1304" i="2"/>
  <c r="E1304" i="2"/>
  <c r="D1304" i="2"/>
  <c r="H1295" i="2"/>
  <c r="G1295" i="2"/>
  <c r="F1295" i="2"/>
  <c r="E1295" i="2"/>
  <c r="D1295" i="2"/>
  <c r="H1286" i="2"/>
  <c r="G1286" i="2"/>
  <c r="F1286" i="2"/>
  <c r="E1286" i="2"/>
  <c r="D1286" i="2"/>
  <c r="H1277" i="2"/>
  <c r="G1277" i="2"/>
  <c r="F1277" i="2"/>
  <c r="E1277" i="2"/>
  <c r="D1277" i="2"/>
  <c r="H1268" i="2"/>
  <c r="G1268" i="2"/>
  <c r="F1268" i="2"/>
  <c r="E1268" i="2"/>
  <c r="D1268" i="2"/>
  <c r="H1259" i="2"/>
  <c r="G1259" i="2"/>
  <c r="F1259" i="2"/>
  <c r="E1259" i="2"/>
  <c r="D1259" i="2"/>
  <c r="H1250" i="2"/>
  <c r="G1250" i="2"/>
  <c r="F1250" i="2"/>
  <c r="E1250" i="2"/>
  <c r="D1250" i="2"/>
  <c r="H1241" i="2"/>
  <c r="G1241" i="2"/>
  <c r="F1241" i="2"/>
  <c r="E1241" i="2"/>
  <c r="D1241" i="2"/>
  <c r="H1232" i="2"/>
  <c r="G1232" i="2"/>
  <c r="F1232" i="2"/>
  <c r="E1232" i="2"/>
  <c r="D1232" i="2"/>
  <c r="H1223" i="2"/>
  <c r="G1223" i="2"/>
  <c r="F1223" i="2"/>
  <c r="E1223" i="2"/>
  <c r="D1223" i="2"/>
  <c r="H1214" i="2"/>
  <c r="G1214" i="2"/>
  <c r="F1214" i="2"/>
  <c r="E1214" i="2"/>
  <c r="D1214" i="2"/>
  <c r="H1205" i="2"/>
  <c r="G1205" i="2"/>
  <c r="F1205" i="2"/>
  <c r="E1205" i="2"/>
  <c r="D1205" i="2"/>
  <c r="H1196" i="2"/>
  <c r="G1196" i="2"/>
  <c r="F1196" i="2"/>
  <c r="E1196" i="2"/>
  <c r="D1196" i="2"/>
  <c r="H1187" i="2"/>
  <c r="G1187" i="2"/>
  <c r="F1187" i="2"/>
  <c r="E1187" i="2"/>
  <c r="D1187" i="2"/>
  <c r="H1178" i="2"/>
  <c r="G1178" i="2"/>
  <c r="F1178" i="2"/>
  <c r="E1178" i="2"/>
  <c r="D1178" i="2"/>
  <c r="H1169" i="2"/>
  <c r="G1169" i="2"/>
  <c r="F1169" i="2"/>
  <c r="E1169" i="2"/>
  <c r="D1169" i="2"/>
  <c r="H1160" i="2"/>
  <c r="G1160" i="2"/>
  <c r="F1160" i="2"/>
  <c r="E1160" i="2"/>
  <c r="D1160" i="2"/>
  <c r="H1151" i="2"/>
  <c r="G1151" i="2"/>
  <c r="F1151" i="2"/>
  <c r="E1151" i="2"/>
  <c r="D1151" i="2"/>
  <c r="H1142" i="2"/>
  <c r="G1142" i="2"/>
  <c r="F1142" i="2"/>
  <c r="E1142" i="2"/>
  <c r="D1142" i="2"/>
  <c r="H1133" i="2"/>
  <c r="G1133" i="2"/>
  <c r="F1133" i="2"/>
  <c r="E1133" i="2"/>
  <c r="D1133" i="2"/>
  <c r="H1124" i="2"/>
  <c r="G1124" i="2"/>
  <c r="F1124" i="2"/>
  <c r="E1124" i="2"/>
  <c r="D1124" i="2"/>
  <c r="H1115" i="2"/>
  <c r="G1115" i="2"/>
  <c r="F1115" i="2"/>
  <c r="E1115" i="2"/>
  <c r="D1115" i="2"/>
  <c r="H1106" i="2"/>
  <c r="G1106" i="2"/>
  <c r="F1106" i="2"/>
  <c r="E1106" i="2"/>
  <c r="D1106" i="2"/>
  <c r="H1097" i="2"/>
  <c r="G1097" i="2"/>
  <c r="F1097" i="2"/>
  <c r="E1097" i="2"/>
  <c r="D1097" i="2"/>
  <c r="H1088" i="2"/>
  <c r="G1088" i="2"/>
  <c r="F1088" i="2"/>
  <c r="E1088" i="2"/>
  <c r="D1088" i="2"/>
  <c r="H1079" i="2"/>
  <c r="G1079" i="2"/>
  <c r="F1079" i="2"/>
  <c r="E1079" i="2"/>
  <c r="D1079" i="2"/>
  <c r="H1070" i="2"/>
  <c r="G1070" i="2"/>
  <c r="F1070" i="2"/>
  <c r="E1070" i="2"/>
  <c r="D1070" i="2"/>
  <c r="H1061" i="2"/>
  <c r="G1061" i="2"/>
  <c r="F1061" i="2"/>
  <c r="E1061" i="2"/>
  <c r="D1061" i="2"/>
  <c r="H1052" i="2"/>
  <c r="G1052" i="2"/>
  <c r="F1052" i="2"/>
  <c r="E1052" i="2"/>
  <c r="D1052" i="2"/>
  <c r="H1043" i="2"/>
  <c r="G1043" i="2"/>
  <c r="F1043" i="2"/>
  <c r="E1043" i="2"/>
  <c r="D1043" i="2"/>
  <c r="H1034" i="2"/>
  <c r="G1034" i="2"/>
  <c r="F1034" i="2"/>
  <c r="E1034" i="2"/>
  <c r="D1034" i="2"/>
  <c r="H1025" i="2"/>
  <c r="G1025" i="2"/>
  <c r="F1025" i="2"/>
  <c r="E1025" i="2"/>
  <c r="D1025" i="2"/>
  <c r="H1016" i="2"/>
  <c r="G1016" i="2"/>
  <c r="F1016" i="2"/>
  <c r="E1016" i="2"/>
  <c r="D1016" i="2"/>
  <c r="H1007" i="2"/>
  <c r="G1007" i="2"/>
  <c r="F1007" i="2"/>
  <c r="E1007" i="2"/>
  <c r="D1007" i="2"/>
  <c r="H998" i="2"/>
  <c r="G998" i="2"/>
  <c r="F998" i="2"/>
  <c r="E998" i="2"/>
  <c r="D998" i="2"/>
  <c r="H989" i="2"/>
  <c r="G989" i="2"/>
  <c r="F989" i="2"/>
  <c r="E989" i="2"/>
  <c r="D989" i="2"/>
  <c r="H980" i="2"/>
  <c r="G980" i="2"/>
  <c r="F980" i="2"/>
  <c r="E980" i="2"/>
  <c r="D980" i="2"/>
  <c r="H971" i="2"/>
  <c r="G971" i="2"/>
  <c r="F971" i="2"/>
  <c r="E971" i="2"/>
  <c r="D971" i="2"/>
  <c r="H962" i="2"/>
  <c r="G962" i="2"/>
  <c r="F962" i="2"/>
  <c r="E962" i="2"/>
  <c r="D962" i="2"/>
  <c r="H953" i="2"/>
  <c r="G953" i="2"/>
  <c r="F953" i="2"/>
  <c r="E953" i="2"/>
  <c r="D953" i="2"/>
  <c r="H944" i="2"/>
  <c r="G944" i="2"/>
  <c r="F944" i="2"/>
  <c r="E944" i="2"/>
  <c r="D944" i="2"/>
  <c r="H935" i="2"/>
  <c r="G935" i="2"/>
  <c r="F935" i="2"/>
  <c r="E935" i="2"/>
  <c r="D935" i="2"/>
  <c r="H926" i="2"/>
  <c r="G926" i="2"/>
  <c r="F926" i="2"/>
  <c r="E926" i="2"/>
  <c r="D926" i="2"/>
  <c r="H917" i="2"/>
  <c r="G917" i="2"/>
  <c r="F917" i="2"/>
  <c r="E917" i="2"/>
  <c r="D917" i="2"/>
  <c r="H908" i="2"/>
  <c r="G908" i="2"/>
  <c r="F908" i="2"/>
  <c r="E908" i="2"/>
  <c r="D908" i="2"/>
  <c r="H899" i="2"/>
  <c r="G899" i="2"/>
  <c r="F899" i="2"/>
  <c r="E899" i="2"/>
  <c r="D899" i="2"/>
  <c r="H890" i="2"/>
  <c r="G890" i="2"/>
  <c r="F890" i="2"/>
  <c r="E890" i="2"/>
  <c r="D890" i="2"/>
  <c r="H881" i="2"/>
  <c r="G881" i="2"/>
  <c r="F881" i="2"/>
  <c r="E881" i="2"/>
  <c r="D881" i="2"/>
  <c r="K18" i="2"/>
  <c r="A1" i="2"/>
  <c r="L243" i="3" l="1"/>
  <c r="L242" i="3"/>
  <c r="K251" i="3"/>
  <c r="O55" i="3"/>
  <c r="N57" i="3"/>
  <c r="N41" i="3"/>
  <c r="O39" i="3"/>
  <c r="P24" i="3"/>
  <c r="P23" i="3"/>
  <c r="O23" i="3"/>
  <c r="N25" i="3"/>
  <c r="P15" i="3"/>
  <c r="N17" i="3"/>
  <c r="P16" i="3"/>
  <c r="O15" i="3"/>
  <c r="K27" i="2"/>
  <c r="H305" i="2"/>
  <c r="G305" i="2"/>
  <c r="F305" i="2"/>
  <c r="E305" i="2"/>
  <c r="D305" i="2"/>
  <c r="H296" i="2"/>
  <c r="G296" i="2"/>
  <c r="F296" i="2"/>
  <c r="E296" i="2"/>
  <c r="D296" i="2"/>
  <c r="H287" i="2"/>
  <c r="G287" i="2"/>
  <c r="F287" i="2"/>
  <c r="E287" i="2"/>
  <c r="H278" i="2"/>
  <c r="G278" i="2"/>
  <c r="F278" i="2"/>
  <c r="E278" i="2"/>
  <c r="D278" i="2"/>
  <c r="H269" i="2"/>
  <c r="G269" i="2"/>
  <c r="F269" i="2"/>
  <c r="E269" i="2"/>
  <c r="D269" i="2"/>
  <c r="H260" i="2"/>
  <c r="G260" i="2"/>
  <c r="F260" i="2"/>
  <c r="E260" i="2"/>
  <c r="D260" i="2"/>
  <c r="H251" i="2"/>
  <c r="G251" i="2"/>
  <c r="F251" i="2"/>
  <c r="E251" i="2"/>
  <c r="D251" i="2"/>
  <c r="H242" i="2"/>
  <c r="G242" i="2"/>
  <c r="F242" i="2"/>
  <c r="E242" i="2"/>
  <c r="D242" i="2"/>
  <c r="H233" i="2"/>
  <c r="G233" i="2"/>
  <c r="F233" i="2"/>
  <c r="E233" i="2"/>
  <c r="D233" i="2"/>
  <c r="H224" i="2"/>
  <c r="G224" i="2"/>
  <c r="F224" i="2"/>
  <c r="E224" i="2"/>
  <c r="D224" i="2"/>
  <c r="H215" i="2"/>
  <c r="G215" i="2"/>
  <c r="F215" i="2"/>
  <c r="E215" i="2"/>
  <c r="D215" i="2"/>
  <c r="H206" i="2"/>
  <c r="G206" i="2"/>
  <c r="F206" i="2"/>
  <c r="E206" i="2"/>
  <c r="D206" i="2"/>
  <c r="H179" i="2"/>
  <c r="G179" i="2"/>
  <c r="F179" i="2"/>
  <c r="E179" i="2"/>
  <c r="D179" i="2"/>
  <c r="H170" i="2"/>
  <c r="G170" i="2"/>
  <c r="F170" i="2"/>
  <c r="E170" i="2"/>
  <c r="D170" i="2"/>
  <c r="H161" i="2"/>
  <c r="G161" i="2"/>
  <c r="F161" i="2"/>
  <c r="E161" i="2"/>
  <c r="D161" i="2"/>
  <c r="H152" i="2"/>
  <c r="G152" i="2"/>
  <c r="F152" i="2"/>
  <c r="E152" i="2"/>
  <c r="D152" i="2"/>
  <c r="H143" i="2"/>
  <c r="G143" i="2"/>
  <c r="F143" i="2"/>
  <c r="E143" i="2"/>
  <c r="D143" i="2"/>
  <c r="H134" i="2"/>
  <c r="G134" i="2"/>
  <c r="F134" i="2"/>
  <c r="E134" i="2"/>
  <c r="D134" i="2"/>
  <c r="H125" i="2"/>
  <c r="G125" i="2"/>
  <c r="F125" i="2"/>
  <c r="E125" i="2"/>
  <c r="D125" i="2"/>
  <c r="H116" i="2"/>
  <c r="G116" i="2"/>
  <c r="F116" i="2"/>
  <c r="E116" i="2"/>
  <c r="D116" i="2"/>
  <c r="H107" i="2"/>
  <c r="G107" i="2"/>
  <c r="F107" i="2"/>
  <c r="E107" i="2"/>
  <c r="D107" i="2"/>
  <c r="H98" i="2"/>
  <c r="G98" i="2"/>
  <c r="F98" i="2"/>
  <c r="E98" i="2"/>
  <c r="D98" i="2"/>
  <c r="H89" i="2"/>
  <c r="G89" i="2"/>
  <c r="F89" i="2"/>
  <c r="E89" i="2"/>
  <c r="D89" i="2"/>
  <c r="H80" i="2"/>
  <c r="G80" i="2"/>
  <c r="F80" i="2"/>
  <c r="E80" i="2"/>
  <c r="D80" i="2"/>
  <c r="H71" i="2"/>
  <c r="G71" i="2"/>
  <c r="F71" i="2"/>
  <c r="E71" i="2"/>
  <c r="D71" i="2"/>
  <c r="H62" i="2"/>
  <c r="G62" i="2"/>
  <c r="F62" i="2"/>
  <c r="E62" i="2"/>
  <c r="D62" i="2"/>
  <c r="H53" i="2"/>
  <c r="G53" i="2"/>
  <c r="F53" i="2"/>
  <c r="E53" i="2"/>
  <c r="D53" i="2"/>
  <c r="H44" i="2"/>
  <c r="G44" i="2"/>
  <c r="F44" i="2"/>
  <c r="E44" i="2"/>
  <c r="D44" i="2"/>
  <c r="H35" i="2"/>
  <c r="G35" i="2"/>
  <c r="F35" i="2"/>
  <c r="E35" i="2"/>
  <c r="D35" i="2"/>
  <c r="H26" i="2"/>
  <c r="G26" i="2"/>
  <c r="F26" i="2"/>
  <c r="E26" i="2"/>
  <c r="D26" i="2"/>
  <c r="H17" i="2"/>
  <c r="G17" i="2"/>
  <c r="F17" i="2"/>
  <c r="E17" i="2"/>
  <c r="D17" i="2"/>
  <c r="H8" i="2"/>
  <c r="G8" i="2"/>
  <c r="F8" i="2"/>
  <c r="E8" i="2"/>
  <c r="D8" i="2"/>
  <c r="D395" i="2"/>
  <c r="D287" i="2"/>
  <c r="B857" i="2"/>
  <c r="O110" i="2" s="1"/>
  <c r="A866" i="2"/>
  <c r="B866" i="2" s="1"/>
  <c r="A11" i="2"/>
  <c r="B11" i="2" s="1"/>
  <c r="O4" i="2" s="1"/>
  <c r="B2" i="2"/>
  <c r="O3" i="2" s="1"/>
  <c r="L251" i="3" l="1"/>
  <c r="K260" i="3"/>
  <c r="L252" i="3"/>
  <c r="N59" i="3"/>
  <c r="O57" i="3"/>
  <c r="N43" i="3"/>
  <c r="O41" i="3"/>
  <c r="P26" i="3"/>
  <c r="P25" i="3"/>
  <c r="O25" i="3"/>
  <c r="N27" i="3"/>
  <c r="P17" i="3"/>
  <c r="O17" i="3"/>
  <c r="P18" i="3"/>
  <c r="K36" i="2"/>
  <c r="D9" i="2"/>
  <c r="L9" i="2" s="1"/>
  <c r="D117" i="2"/>
  <c r="D1377" i="2"/>
  <c r="D1188" i="2"/>
  <c r="D1224" i="2"/>
  <c r="D1296" i="2"/>
  <c r="D1332" i="2"/>
  <c r="D27" i="2"/>
  <c r="L27" i="2" s="1"/>
  <c r="P5" i="2" s="1"/>
  <c r="D135" i="2"/>
  <c r="D243" i="2"/>
  <c r="D297" i="2"/>
  <c r="D360" i="2"/>
  <c r="D432" i="2"/>
  <c r="D468" i="2"/>
  <c r="D540" i="2"/>
  <c r="D612" i="2"/>
  <c r="D684" i="2"/>
  <c r="D756" i="2"/>
  <c r="D936" i="2"/>
  <c r="D1044" i="2"/>
  <c r="D1116" i="2"/>
  <c r="D1152" i="2"/>
  <c r="D324" i="2"/>
  <c r="D396" i="2"/>
  <c r="D504" i="2"/>
  <c r="D576" i="2"/>
  <c r="D648" i="2"/>
  <c r="D720" i="2"/>
  <c r="D792" i="2"/>
  <c r="D828" i="2"/>
  <c r="D864" i="2"/>
  <c r="D900" i="2"/>
  <c r="D972" i="2"/>
  <c r="D1008" i="2"/>
  <c r="D1080" i="2"/>
  <c r="D1260" i="2"/>
  <c r="D333" i="2"/>
  <c r="D585" i="2"/>
  <c r="D693" i="2"/>
  <c r="D765" i="2"/>
  <c r="D837" i="2"/>
  <c r="D909" i="2"/>
  <c r="D1017" i="2"/>
  <c r="D405" i="2"/>
  <c r="D441" i="2"/>
  <c r="D477" i="2"/>
  <c r="D549" i="2"/>
  <c r="D621" i="2"/>
  <c r="D657" i="2"/>
  <c r="D729" i="2"/>
  <c r="D801" i="2"/>
  <c r="D873" i="2"/>
  <c r="D945" i="2"/>
  <c r="D1053" i="2"/>
  <c r="D450" i="2"/>
  <c r="D486" i="2"/>
  <c r="D522" i="2"/>
  <c r="D558" i="2"/>
  <c r="D594" i="2"/>
  <c r="D630" i="2"/>
  <c r="D666" i="2"/>
  <c r="D702" i="2"/>
  <c r="D738" i="2"/>
  <c r="D774" i="2"/>
  <c r="D810" i="2"/>
  <c r="D846" i="2"/>
  <c r="D882" i="2"/>
  <c r="D918" i="2"/>
  <c r="D954" i="2"/>
  <c r="D990" i="2"/>
  <c r="D1026" i="2"/>
  <c r="D1062" i="2"/>
  <c r="D1098" i="2"/>
  <c r="D1134" i="2"/>
  <c r="D1413" i="2"/>
  <c r="D1395" i="2"/>
  <c r="D1170" i="2"/>
  <c r="D1206" i="2"/>
  <c r="D1242" i="2"/>
  <c r="D1278" i="2"/>
  <c r="D1314" i="2"/>
  <c r="D1350" i="2"/>
  <c r="D261" i="2"/>
  <c r="D369" i="2"/>
  <c r="D513" i="2"/>
  <c r="D981" i="2"/>
  <c r="D1089" i="2"/>
  <c r="D1125" i="2"/>
  <c r="D1386" i="2"/>
  <c r="D1161" i="2"/>
  <c r="D1197" i="2"/>
  <c r="D1233" i="2"/>
  <c r="D1269" i="2"/>
  <c r="D1305" i="2"/>
  <c r="D1341" i="2"/>
  <c r="D108" i="2"/>
  <c r="D306" i="2"/>
  <c r="D288" i="2"/>
  <c r="D342" i="2"/>
  <c r="D378" i="2"/>
  <c r="D414" i="2"/>
  <c r="A20" i="2"/>
  <c r="B20" i="2" s="1"/>
  <c r="O5" i="2" s="1"/>
  <c r="D315" i="2"/>
  <c r="D351" i="2"/>
  <c r="D387" i="2"/>
  <c r="D423" i="2"/>
  <c r="D459" i="2"/>
  <c r="D495" i="2"/>
  <c r="D531" i="2"/>
  <c r="D567" i="2"/>
  <c r="D603" i="2"/>
  <c r="D639" i="2"/>
  <c r="D675" i="2"/>
  <c r="D711" i="2"/>
  <c r="D747" i="2"/>
  <c r="D783" i="2"/>
  <c r="D819" i="2"/>
  <c r="D855" i="2"/>
  <c r="D891" i="2"/>
  <c r="D927" i="2"/>
  <c r="D963" i="2"/>
  <c r="D999" i="2"/>
  <c r="D1035" i="2"/>
  <c r="D1071" i="2"/>
  <c r="D1107" i="2"/>
  <c r="D1143" i="2"/>
  <c r="D1368" i="2"/>
  <c r="D1404" i="2"/>
  <c r="D1179" i="2"/>
  <c r="D1215" i="2"/>
  <c r="D1251" i="2"/>
  <c r="D1287" i="2"/>
  <c r="D1323" i="2"/>
  <c r="D1359" i="2"/>
  <c r="D18" i="2"/>
  <c r="L18" i="2" s="1"/>
  <c r="P4" i="2" s="1"/>
  <c r="D279" i="2"/>
  <c r="D270" i="2"/>
  <c r="D252" i="2"/>
  <c r="D234" i="2"/>
  <c r="D225" i="2"/>
  <c r="D216" i="2"/>
  <c r="D207" i="2"/>
  <c r="D198" i="2"/>
  <c r="D189" i="2"/>
  <c r="D180" i="2"/>
  <c r="D171" i="2"/>
  <c r="D162" i="2"/>
  <c r="D153" i="2"/>
  <c r="D144" i="2"/>
  <c r="D126" i="2"/>
  <c r="D99" i="2"/>
  <c r="D90" i="2"/>
  <c r="D81" i="2"/>
  <c r="D72" i="2"/>
  <c r="D63" i="2"/>
  <c r="D54" i="2"/>
  <c r="D45" i="2"/>
  <c r="D36" i="2"/>
  <c r="A875" i="2"/>
  <c r="L18" i="1"/>
  <c r="H18" i="1"/>
  <c r="I18" i="1"/>
  <c r="J18" i="1"/>
  <c r="E18" i="1"/>
  <c r="F18" i="1"/>
  <c r="C18" i="1"/>
  <c r="D18" i="1"/>
  <c r="K18" i="1"/>
  <c r="N18" i="1"/>
  <c r="O18" i="1"/>
  <c r="P18" i="1"/>
  <c r="Q18" i="1"/>
  <c r="R18" i="1"/>
  <c r="T18" i="1"/>
  <c r="U18" i="1"/>
  <c r="V18" i="1"/>
  <c r="W18" i="1"/>
  <c r="X18" i="1"/>
  <c r="Z18" i="1"/>
  <c r="AA18" i="1"/>
  <c r="AB18" i="1"/>
  <c r="AC18" i="1"/>
  <c r="AD18" i="1"/>
  <c r="AF18" i="1"/>
  <c r="AG18" i="1"/>
  <c r="AH18" i="1"/>
  <c r="AI18" i="1"/>
  <c r="AJ18" i="1"/>
  <c r="AL18" i="1"/>
  <c r="AM18" i="1"/>
  <c r="AN18" i="1"/>
  <c r="AO18" i="1"/>
  <c r="AP18" i="1"/>
  <c r="AR18" i="1"/>
  <c r="AS18" i="1"/>
  <c r="AT18" i="1"/>
  <c r="AU18" i="1"/>
  <c r="AV18" i="1"/>
  <c r="AX18" i="1"/>
  <c r="AY18" i="1"/>
  <c r="AZ18" i="1"/>
  <c r="BA18" i="1"/>
  <c r="BB18" i="1"/>
  <c r="BD18" i="1"/>
  <c r="BE18" i="1"/>
  <c r="BF18" i="1"/>
  <c r="BG18" i="1"/>
  <c r="BH18" i="1"/>
  <c r="BJ18" i="1"/>
  <c r="BK18" i="1"/>
  <c r="BL18" i="1"/>
  <c r="BM18" i="1"/>
  <c r="BN18" i="1"/>
  <c r="BP18" i="1"/>
  <c r="BQ18" i="1"/>
  <c r="BR18" i="1"/>
  <c r="BS18" i="1"/>
  <c r="BT18" i="1"/>
  <c r="BT27" i="1"/>
  <c r="BS27" i="1"/>
  <c r="BR27" i="1"/>
  <c r="BQ27" i="1"/>
  <c r="BP27" i="1"/>
  <c r="BN27" i="1"/>
  <c r="BM27" i="1"/>
  <c r="BL27" i="1"/>
  <c r="BK27" i="1"/>
  <c r="BJ27" i="1"/>
  <c r="BH27" i="1"/>
  <c r="BG27" i="1"/>
  <c r="BF27" i="1"/>
  <c r="BE27" i="1"/>
  <c r="BD27" i="1"/>
  <c r="BB27" i="1"/>
  <c r="BA27" i="1"/>
  <c r="AZ27" i="1"/>
  <c r="AY27" i="1"/>
  <c r="AX27" i="1"/>
  <c r="AV27" i="1"/>
  <c r="AU27" i="1"/>
  <c r="AT27" i="1"/>
  <c r="AS27" i="1"/>
  <c r="AR27" i="1"/>
  <c r="AP27" i="1"/>
  <c r="AO27" i="1"/>
  <c r="AN27" i="1"/>
  <c r="AM27" i="1"/>
  <c r="AL27" i="1"/>
  <c r="AJ27" i="1"/>
  <c r="AI27" i="1"/>
  <c r="AH27" i="1"/>
  <c r="AG27" i="1"/>
  <c r="AF27" i="1"/>
  <c r="AD27" i="1"/>
  <c r="AC27" i="1"/>
  <c r="AB27" i="1"/>
  <c r="AA27" i="1"/>
  <c r="Z27" i="1"/>
  <c r="X27" i="1"/>
  <c r="W27" i="1"/>
  <c r="V27" i="1"/>
  <c r="U27" i="1"/>
  <c r="T27" i="1"/>
  <c r="R27" i="1"/>
  <c r="Q27" i="1"/>
  <c r="P27" i="1"/>
  <c r="O27" i="1"/>
  <c r="N27" i="1"/>
  <c r="L27" i="1"/>
  <c r="K27" i="1"/>
  <c r="J27" i="1"/>
  <c r="I27" i="1"/>
  <c r="H27" i="1"/>
  <c r="F27" i="1"/>
  <c r="E27" i="1"/>
  <c r="D27" i="1"/>
  <c r="C27" i="1"/>
  <c r="B27" i="1"/>
  <c r="L261" i="3" l="1"/>
  <c r="L260" i="3"/>
  <c r="N61" i="3"/>
  <c r="O59" i="3"/>
  <c r="O43" i="3"/>
  <c r="N45" i="3"/>
  <c r="P28" i="3"/>
  <c r="P27" i="3"/>
  <c r="O27" i="3"/>
  <c r="N29" i="3"/>
  <c r="P3" i="2"/>
  <c r="K45" i="2"/>
  <c r="L36" i="2"/>
  <c r="P6" i="2" s="1"/>
  <c r="A29" i="2"/>
  <c r="B29" i="2" s="1"/>
  <c r="O6" i="2" s="1"/>
  <c r="B875" i="2"/>
  <c r="A884" i="2"/>
  <c r="Z28" i="1"/>
  <c r="BP19" i="1"/>
  <c r="AR19" i="1"/>
  <c r="AX28" i="1"/>
  <c r="BJ19" i="1"/>
  <c r="AL19" i="1"/>
  <c r="T19" i="1"/>
  <c r="N19" i="1"/>
  <c r="B18" i="1"/>
  <c r="BD19" i="1"/>
  <c r="AX19" i="1"/>
  <c r="AF19" i="1"/>
  <c r="Z19" i="1"/>
  <c r="H19" i="1"/>
  <c r="B19" i="1"/>
  <c r="N28" i="1"/>
  <c r="BJ28" i="1"/>
  <c r="BD28" i="1"/>
  <c r="BP28" i="1"/>
  <c r="T28" i="1"/>
  <c r="B28" i="1"/>
  <c r="AL28" i="1"/>
  <c r="AF28" i="1"/>
  <c r="AR28" i="1"/>
  <c r="H28" i="1"/>
  <c r="AU9" i="1"/>
  <c r="AP9" i="1"/>
  <c r="O61" i="3" l="1"/>
  <c r="N63" i="3"/>
  <c r="N47" i="3"/>
  <c r="O45" i="3"/>
  <c r="P30" i="3"/>
  <c r="P29" i="3"/>
  <c r="O29" i="3"/>
  <c r="N31" i="3"/>
  <c r="L45" i="2"/>
  <c r="P7" i="2" s="1"/>
  <c r="K54" i="2"/>
  <c r="A38" i="2"/>
  <c r="B38" i="2" s="1"/>
  <c r="O7" i="2" s="1"/>
  <c r="B884" i="2"/>
  <c r="O111" i="2" s="1"/>
  <c r="A893" i="2"/>
  <c r="AO8" i="1"/>
  <c r="AN8" i="1"/>
  <c r="AM8" i="1"/>
  <c r="AL8" i="1"/>
  <c r="AK8" i="1"/>
  <c r="AJ8" i="1"/>
  <c r="AI8" i="1"/>
  <c r="AH8" i="1"/>
  <c r="AG8" i="1"/>
  <c r="AF8" i="1"/>
  <c r="AE8" i="1"/>
  <c r="AD8" i="1"/>
  <c r="AC8" i="1"/>
  <c r="AB8" i="1"/>
  <c r="AA8" i="1"/>
  <c r="Z8" i="1"/>
  <c r="Y8" i="1"/>
  <c r="X8" i="1"/>
  <c r="W8" i="1"/>
  <c r="V8" i="1"/>
  <c r="V9" i="1" s="1"/>
  <c r="U8" i="1"/>
  <c r="T8" i="1"/>
  <c r="S8" i="1"/>
  <c r="R8" i="1"/>
  <c r="Q8" i="1"/>
  <c r="P8" i="1"/>
  <c r="O8" i="1"/>
  <c r="N8" i="1"/>
  <c r="M8" i="1"/>
  <c r="L8" i="1"/>
  <c r="K8" i="1"/>
  <c r="J8" i="1"/>
  <c r="I8" i="1"/>
  <c r="H8" i="1"/>
  <c r="G8" i="1"/>
  <c r="F8" i="1"/>
  <c r="E8" i="1"/>
  <c r="D8" i="1"/>
  <c r="C8" i="1"/>
  <c r="B8" i="1"/>
  <c r="B9" i="1" s="1"/>
  <c r="O63" i="3" l="1"/>
  <c r="N49" i="3"/>
  <c r="O47" i="3"/>
  <c r="P32" i="3"/>
  <c r="P31" i="3"/>
  <c r="O31" i="3"/>
  <c r="N33" i="3"/>
  <c r="P36" i="3"/>
  <c r="P35" i="3"/>
  <c r="A47" i="2"/>
  <c r="B47" i="2" s="1"/>
  <c r="O8" i="2" s="1"/>
  <c r="L54" i="2"/>
  <c r="P8" i="2" s="1"/>
  <c r="K63" i="2"/>
  <c r="A56" i="2"/>
  <c r="B893" i="2"/>
  <c r="O112" i="2" s="1"/>
  <c r="A902" i="2"/>
  <c r="AA9" i="1"/>
  <c r="L9" i="1"/>
  <c r="AF9" i="1"/>
  <c r="G9" i="1"/>
  <c r="Q9" i="1"/>
  <c r="AK9" i="1"/>
  <c r="O49" i="3" l="1"/>
  <c r="P34" i="3"/>
  <c r="P33" i="3"/>
  <c r="O33" i="3"/>
  <c r="P37" i="3"/>
  <c r="P38" i="3"/>
  <c r="L63" i="2"/>
  <c r="P9" i="2" s="1"/>
  <c r="K72" i="2"/>
  <c r="B56" i="2"/>
  <c r="O9" i="2" s="1"/>
  <c r="A65" i="2"/>
  <c r="B902" i="2"/>
  <c r="O113" i="2" s="1"/>
  <c r="A911" i="2"/>
  <c r="P39" i="3" l="1"/>
  <c r="P40" i="3"/>
  <c r="L72" i="2"/>
  <c r="P10" i="2" s="1"/>
  <c r="K81" i="2"/>
  <c r="B65" i="2"/>
  <c r="O10" i="2" s="1"/>
  <c r="A74" i="2"/>
  <c r="B911" i="2"/>
  <c r="O114" i="2" s="1"/>
  <c r="A920" i="2"/>
  <c r="P42" i="3" l="1"/>
  <c r="P41" i="3"/>
  <c r="L81" i="2"/>
  <c r="P11" i="2" s="1"/>
  <c r="K90" i="2"/>
  <c r="B74" i="2"/>
  <c r="O11" i="2" s="1"/>
  <c r="A83" i="2"/>
  <c r="B920" i="2"/>
  <c r="O115" i="2" s="1"/>
  <c r="A929" i="2"/>
  <c r="P43" i="3" l="1"/>
  <c r="P44" i="3"/>
  <c r="K99" i="2"/>
  <c r="L90" i="2"/>
  <c r="P12" i="2" s="1"/>
  <c r="A92" i="2"/>
  <c r="B83" i="2"/>
  <c r="O12" i="2" s="1"/>
  <c r="B929" i="2"/>
  <c r="O116" i="2" s="1"/>
  <c r="A938" i="2"/>
  <c r="P45" i="3" l="1"/>
  <c r="P46" i="3"/>
  <c r="K108" i="2"/>
  <c r="L99" i="2"/>
  <c r="P13" i="2" s="1"/>
  <c r="A101" i="2"/>
  <c r="B92" i="2"/>
  <c r="O13" i="2" s="1"/>
  <c r="B938" i="2"/>
  <c r="O117" i="2" s="1"/>
  <c r="A947" i="2"/>
  <c r="P47" i="3" l="1"/>
  <c r="P48" i="3"/>
  <c r="L108" i="2"/>
  <c r="P14" i="2" s="1"/>
  <c r="K117" i="2"/>
  <c r="B101" i="2"/>
  <c r="O14" i="2" s="1"/>
  <c r="A110" i="2"/>
  <c r="B947" i="2"/>
  <c r="O118" i="2" s="1"/>
  <c r="A956" i="2"/>
  <c r="P49" i="3" l="1"/>
  <c r="P50" i="3"/>
  <c r="L117" i="2"/>
  <c r="P15" i="2" s="1"/>
  <c r="K126" i="2"/>
  <c r="B110" i="2"/>
  <c r="O15" i="2" s="1"/>
  <c r="A119" i="2"/>
  <c r="B956" i="2"/>
  <c r="O119" i="2" s="1"/>
  <c r="A965" i="2"/>
  <c r="P51" i="3" l="1"/>
  <c r="P52" i="3"/>
  <c r="K135" i="2"/>
  <c r="L126" i="2"/>
  <c r="P16" i="2" s="1"/>
  <c r="A128" i="2"/>
  <c r="B119" i="2"/>
  <c r="O16" i="2" s="1"/>
  <c r="B965" i="2"/>
  <c r="O120" i="2" s="1"/>
  <c r="A974" i="2"/>
  <c r="P54" i="3" l="1"/>
  <c r="P53" i="3"/>
  <c r="L135" i="2"/>
  <c r="P17" i="2" s="1"/>
  <c r="K144" i="2"/>
  <c r="B128" i="2"/>
  <c r="O17" i="2" s="1"/>
  <c r="A137" i="2"/>
  <c r="B974" i="2"/>
  <c r="O121" i="2" s="1"/>
  <c r="A983" i="2"/>
  <c r="P55" i="3" l="1"/>
  <c r="P56" i="3"/>
  <c r="K153" i="2"/>
  <c r="L144" i="2"/>
  <c r="P18" i="2" s="1"/>
  <c r="A146" i="2"/>
  <c r="B137" i="2"/>
  <c r="O18" i="2" s="1"/>
  <c r="B983" i="2"/>
  <c r="O122" i="2" s="1"/>
  <c r="A992" i="2"/>
  <c r="P57" i="3" l="1"/>
  <c r="P58" i="3"/>
  <c r="L153" i="2"/>
  <c r="P19" i="2" s="1"/>
  <c r="K162" i="2"/>
  <c r="A155" i="2"/>
  <c r="B146" i="2"/>
  <c r="O19" i="2" s="1"/>
  <c r="B992" i="2"/>
  <c r="O123" i="2" s="1"/>
  <c r="A1001" i="2"/>
  <c r="P59" i="3" l="1"/>
  <c r="P60" i="3"/>
  <c r="K171" i="2"/>
  <c r="L162" i="2"/>
  <c r="P20" i="2" s="1"/>
  <c r="A164" i="2"/>
  <c r="B155" i="2"/>
  <c r="O20" i="2" s="1"/>
  <c r="B1001" i="2"/>
  <c r="O124" i="2" s="1"/>
  <c r="A1010" i="2"/>
  <c r="P61" i="3" l="1"/>
  <c r="P62" i="3"/>
  <c r="L171" i="2"/>
  <c r="P21" i="2" s="1"/>
  <c r="K180" i="2"/>
  <c r="B164" i="2"/>
  <c r="O21" i="2" s="1"/>
  <c r="A173" i="2"/>
  <c r="B1010" i="2"/>
  <c r="O125" i="2" s="1"/>
  <c r="A1019" i="2"/>
  <c r="P63" i="3" l="1"/>
  <c r="P64" i="3"/>
  <c r="K189" i="2"/>
  <c r="L180" i="2"/>
  <c r="P22" i="2" s="1"/>
  <c r="B173" i="2"/>
  <c r="O22" i="2" s="1"/>
  <c r="A182" i="2"/>
  <c r="B1019" i="2"/>
  <c r="O126" i="2" s="1"/>
  <c r="A1028" i="2"/>
  <c r="L189" i="2" l="1"/>
  <c r="P23" i="2" s="1"/>
  <c r="K198" i="2"/>
  <c r="A191" i="2"/>
  <c r="B182" i="2"/>
  <c r="O23" i="2" s="1"/>
  <c r="B1028" i="2"/>
  <c r="O127" i="2" s="1"/>
  <c r="A1037" i="2"/>
  <c r="K207" i="2" l="1"/>
  <c r="L198" i="2"/>
  <c r="P24" i="2" s="1"/>
  <c r="B191" i="2"/>
  <c r="O24" i="2" s="1"/>
  <c r="A200" i="2"/>
  <c r="B1037" i="2"/>
  <c r="O128" i="2" s="1"/>
  <c r="A1046" i="2"/>
  <c r="L207" i="2" l="1"/>
  <c r="P25" i="2" s="1"/>
  <c r="K216" i="2"/>
  <c r="B200" i="2"/>
  <c r="O25" i="2" s="1"/>
  <c r="A209" i="2"/>
  <c r="B1046" i="2"/>
  <c r="O129" i="2" s="1"/>
  <c r="A1055" i="2"/>
  <c r="K225" i="2" l="1"/>
  <c r="L216" i="2"/>
  <c r="P26" i="2" s="1"/>
  <c r="B209" i="2"/>
  <c r="O26" i="2" s="1"/>
  <c r="A218" i="2"/>
  <c r="B1055" i="2"/>
  <c r="O130" i="2" s="1"/>
  <c r="A1064" i="2"/>
  <c r="K234" i="2" l="1"/>
  <c r="L225" i="2"/>
  <c r="P27" i="2" s="1"/>
  <c r="B218" i="2"/>
  <c r="O27" i="2" s="1"/>
  <c r="A227" i="2"/>
  <c r="B1064" i="2"/>
  <c r="O131" i="2" s="1"/>
  <c r="A1073" i="2"/>
  <c r="L234" i="2" l="1"/>
  <c r="P28" i="2" s="1"/>
  <c r="K243" i="2"/>
  <c r="A236" i="2"/>
  <c r="B227" i="2"/>
  <c r="O28" i="2" s="1"/>
  <c r="B1073" i="2"/>
  <c r="O132" i="2" s="1"/>
  <c r="A1082" i="2"/>
  <c r="K252" i="2" l="1"/>
  <c r="L243" i="2"/>
  <c r="P29" i="2" s="1"/>
  <c r="B236" i="2"/>
  <c r="O29" i="2" s="1"/>
  <c r="A245" i="2"/>
  <c r="B1082" i="2"/>
  <c r="O133" i="2" s="1"/>
  <c r="A1091" i="2"/>
  <c r="L252" i="2" l="1"/>
  <c r="P30" i="2" s="1"/>
  <c r="K261" i="2"/>
  <c r="B245" i="2"/>
  <c r="O30" i="2" s="1"/>
  <c r="A254" i="2"/>
  <c r="B1091" i="2"/>
  <c r="O134" i="2" s="1"/>
  <c r="A1100" i="2"/>
  <c r="K270" i="2" l="1"/>
  <c r="L261" i="2"/>
  <c r="P31" i="2" s="1"/>
  <c r="A263" i="2"/>
  <c r="B254" i="2"/>
  <c r="O31" i="2" s="1"/>
  <c r="B1100" i="2"/>
  <c r="O135" i="2" s="1"/>
  <c r="A1109" i="2"/>
  <c r="K279" i="2" l="1"/>
  <c r="L270" i="2"/>
  <c r="P32" i="2" s="1"/>
  <c r="B263" i="2"/>
  <c r="O32" i="2" s="1"/>
  <c r="A272" i="2"/>
  <c r="B1109" i="2"/>
  <c r="O136" i="2" s="1"/>
  <c r="A1118" i="2"/>
  <c r="L279" i="2" l="1"/>
  <c r="P33" i="2" s="1"/>
  <c r="K288" i="2"/>
  <c r="A281" i="2"/>
  <c r="B272" i="2"/>
  <c r="O33" i="2" s="1"/>
  <c r="B1118" i="2"/>
  <c r="O137" i="2" s="1"/>
  <c r="A1127" i="2"/>
  <c r="K297" i="2" l="1"/>
  <c r="L288" i="2"/>
  <c r="P34" i="2" s="1"/>
  <c r="A290" i="2"/>
  <c r="B281" i="2"/>
  <c r="O34" i="2" s="1"/>
  <c r="B1127" i="2"/>
  <c r="O138" i="2" s="1"/>
  <c r="A1136" i="2"/>
  <c r="L297" i="2" l="1"/>
  <c r="P35" i="2" s="1"/>
  <c r="K306" i="2"/>
  <c r="B290" i="2"/>
  <c r="O35" i="2" s="1"/>
  <c r="A299" i="2"/>
  <c r="B1136" i="2"/>
  <c r="O139" i="2" s="1"/>
  <c r="A1145" i="2"/>
  <c r="L306" i="2" l="1"/>
  <c r="P40" i="2" s="1"/>
  <c r="K315" i="2"/>
  <c r="B299" i="2"/>
  <c r="O40" i="2" s="1"/>
  <c r="A308" i="2"/>
  <c r="B1145" i="2"/>
  <c r="O140" i="2" s="1"/>
  <c r="A1154" i="2"/>
  <c r="K324" i="2" l="1"/>
  <c r="L315" i="2"/>
  <c r="P41" i="2" s="1"/>
  <c r="A317" i="2"/>
  <c r="B308" i="2"/>
  <c r="O41" i="2" s="1"/>
  <c r="B1154" i="2"/>
  <c r="O141" i="2" s="1"/>
  <c r="A1163" i="2"/>
  <c r="K333" i="2" l="1"/>
  <c r="L324" i="2"/>
  <c r="P42" i="2" s="1"/>
  <c r="A326" i="2"/>
  <c r="B317" i="2"/>
  <c r="O42" i="2" s="1"/>
  <c r="B1163" i="2"/>
  <c r="O142" i="2" s="1"/>
  <c r="A1172" i="2"/>
  <c r="L333" i="2" l="1"/>
  <c r="P43" i="2" s="1"/>
  <c r="K342" i="2"/>
  <c r="B326" i="2"/>
  <c r="O43" i="2" s="1"/>
  <c r="A335" i="2"/>
  <c r="B1172" i="2"/>
  <c r="O143" i="2" s="1"/>
  <c r="A1181" i="2"/>
  <c r="L342" i="2" l="1"/>
  <c r="P44" i="2" s="1"/>
  <c r="K351" i="2"/>
  <c r="A344" i="2"/>
  <c r="B335" i="2"/>
  <c r="O44" i="2" s="1"/>
  <c r="B1181" i="2"/>
  <c r="O144" i="2" s="1"/>
  <c r="A1190" i="2"/>
  <c r="L351" i="2" l="1"/>
  <c r="P45" i="2" s="1"/>
  <c r="K360" i="2"/>
  <c r="A353" i="2"/>
  <c r="B344" i="2"/>
  <c r="O45" i="2" s="1"/>
  <c r="B1190" i="2"/>
  <c r="O145" i="2" s="1"/>
  <c r="A1199" i="2"/>
  <c r="L360" i="2" l="1"/>
  <c r="P46" i="2" s="1"/>
  <c r="K369" i="2"/>
  <c r="B353" i="2"/>
  <c r="O46" i="2" s="1"/>
  <c r="A362" i="2"/>
  <c r="B1199" i="2"/>
  <c r="O146" i="2" s="1"/>
  <c r="A1208" i="2"/>
  <c r="L369" i="2" l="1"/>
  <c r="P47" i="2" s="1"/>
  <c r="K378" i="2"/>
  <c r="A371" i="2"/>
  <c r="B362" i="2"/>
  <c r="O47" i="2" s="1"/>
  <c r="B1208" i="2"/>
  <c r="O147" i="2" s="1"/>
  <c r="A1217" i="2"/>
  <c r="L378" i="2" l="1"/>
  <c r="P48" i="2" s="1"/>
  <c r="K387" i="2"/>
  <c r="B371" i="2"/>
  <c r="O48" i="2" s="1"/>
  <c r="A380" i="2"/>
  <c r="B1217" i="2"/>
  <c r="O148" i="2" s="1"/>
  <c r="A1226" i="2"/>
  <c r="K396" i="2" l="1"/>
  <c r="L387" i="2"/>
  <c r="P49" i="2" s="1"/>
  <c r="B380" i="2"/>
  <c r="O49" i="2" s="1"/>
  <c r="A389" i="2"/>
  <c r="B1226" i="2"/>
  <c r="O149" i="2" s="1"/>
  <c r="A1235" i="2"/>
  <c r="L396" i="2" l="1"/>
  <c r="P50" i="2" s="1"/>
  <c r="K405" i="2"/>
  <c r="B389" i="2"/>
  <c r="O50" i="2" s="1"/>
  <c r="A398" i="2"/>
  <c r="B1235" i="2"/>
  <c r="O150" i="2" s="1"/>
  <c r="A1244" i="2"/>
  <c r="K414" i="2" l="1"/>
  <c r="L405" i="2"/>
  <c r="P51" i="2" s="1"/>
  <c r="A407" i="2"/>
  <c r="B398" i="2"/>
  <c r="O51" i="2" s="1"/>
  <c r="B1244" i="2"/>
  <c r="O151" i="2" s="1"/>
  <c r="A1253" i="2"/>
  <c r="K423" i="2" l="1"/>
  <c r="L414" i="2"/>
  <c r="P52" i="2" s="1"/>
  <c r="A416" i="2"/>
  <c r="B407" i="2"/>
  <c r="O52" i="2" s="1"/>
  <c r="B1253" i="2"/>
  <c r="O152" i="2" s="1"/>
  <c r="A1262" i="2"/>
  <c r="K432" i="2" l="1"/>
  <c r="L423" i="2"/>
  <c r="P53" i="2" s="1"/>
  <c r="B416" i="2"/>
  <c r="O53" i="2" s="1"/>
  <c r="A425" i="2"/>
  <c r="B1262" i="2"/>
  <c r="O153" i="2" s="1"/>
  <c r="A1271" i="2"/>
  <c r="K441" i="2" l="1"/>
  <c r="L432" i="2"/>
  <c r="P54" i="2" s="1"/>
  <c r="A434" i="2"/>
  <c r="B425" i="2"/>
  <c r="O54" i="2" s="1"/>
  <c r="B1271" i="2"/>
  <c r="O154" i="2" s="1"/>
  <c r="A1280" i="2"/>
  <c r="K450" i="2" l="1"/>
  <c r="L441" i="2"/>
  <c r="P55" i="2" s="1"/>
  <c r="B434" i="2"/>
  <c r="O55" i="2" s="1"/>
  <c r="A443" i="2"/>
  <c r="B1280" i="2"/>
  <c r="O155" i="2" s="1"/>
  <c r="A1289" i="2"/>
  <c r="K459" i="2" l="1"/>
  <c r="L450" i="2"/>
  <c r="P56" i="2" s="1"/>
  <c r="B443" i="2"/>
  <c r="O56" i="2" s="1"/>
  <c r="A452" i="2"/>
  <c r="B1289" i="2"/>
  <c r="O156" i="2" s="1"/>
  <c r="A1298" i="2"/>
  <c r="L459" i="2" l="1"/>
  <c r="P57" i="2" s="1"/>
  <c r="K468" i="2"/>
  <c r="B1298" i="2"/>
  <c r="O157" i="2" s="1"/>
  <c r="A1307" i="2"/>
  <c r="B452" i="2"/>
  <c r="O57" i="2" s="1"/>
  <c r="A461" i="2"/>
  <c r="L468" i="2" l="1"/>
  <c r="P58" i="2" s="1"/>
  <c r="K477" i="2"/>
  <c r="A470" i="2"/>
  <c r="B461" i="2"/>
  <c r="O58" i="2" s="1"/>
  <c r="A1316" i="2"/>
  <c r="B1307" i="2"/>
  <c r="O158" i="2" s="1"/>
  <c r="L477" i="2" l="1"/>
  <c r="P59" i="2" s="1"/>
  <c r="K486" i="2"/>
  <c r="A1325" i="2"/>
  <c r="B1316" i="2"/>
  <c r="O159" i="2" s="1"/>
  <c r="A479" i="2"/>
  <c r="B470" i="2"/>
  <c r="O59" i="2" s="1"/>
  <c r="K495" i="2" l="1"/>
  <c r="L486" i="2"/>
  <c r="P60" i="2" s="1"/>
  <c r="B479" i="2"/>
  <c r="O60" i="2" s="1"/>
  <c r="A488" i="2"/>
  <c r="B1325" i="2"/>
  <c r="O160" i="2" s="1"/>
  <c r="A1334" i="2"/>
  <c r="K504" i="2" l="1"/>
  <c r="L495" i="2"/>
  <c r="P61" i="2" s="1"/>
  <c r="A1343" i="2"/>
  <c r="B1334" i="2"/>
  <c r="O161" i="2" s="1"/>
  <c r="B488" i="2"/>
  <c r="O61" i="2" s="1"/>
  <c r="A497" i="2"/>
  <c r="L504" i="2" l="1"/>
  <c r="P62" i="2" s="1"/>
  <c r="K513" i="2"/>
  <c r="A1352" i="2"/>
  <c r="B1343" i="2"/>
  <c r="O162" i="2" s="1"/>
  <c r="B497" i="2"/>
  <c r="O62" i="2" s="1"/>
  <c r="A506" i="2"/>
  <c r="L513" i="2" l="1"/>
  <c r="P63" i="2" s="1"/>
  <c r="K522" i="2"/>
  <c r="B506" i="2"/>
  <c r="O63" i="2" s="1"/>
  <c r="A515" i="2"/>
  <c r="A1361" i="2"/>
  <c r="B1352" i="2"/>
  <c r="O163" i="2" s="1"/>
  <c r="K531" i="2" l="1"/>
  <c r="L522" i="2"/>
  <c r="P64" i="2" s="1"/>
  <c r="A1370" i="2"/>
  <c r="B1361" i="2"/>
  <c r="O164" i="2" s="1"/>
  <c r="B515" i="2"/>
  <c r="O64" i="2" s="1"/>
  <c r="A524" i="2"/>
  <c r="L531" i="2" l="1"/>
  <c r="P65" i="2" s="1"/>
  <c r="K540" i="2"/>
  <c r="B524" i="2"/>
  <c r="O65" i="2" s="1"/>
  <c r="A533" i="2"/>
  <c r="B1370" i="2"/>
  <c r="O165" i="2" s="1"/>
  <c r="A1379" i="2"/>
  <c r="K549" i="2" l="1"/>
  <c r="L540" i="2"/>
  <c r="P66" i="2" s="1"/>
  <c r="B1379" i="2"/>
  <c r="O166" i="2" s="1"/>
  <c r="A1388" i="2"/>
  <c r="B533" i="2"/>
  <c r="O66" i="2" s="1"/>
  <c r="A542" i="2"/>
  <c r="L549" i="2" l="1"/>
  <c r="P67" i="2" s="1"/>
  <c r="K558" i="2"/>
  <c r="B542" i="2"/>
  <c r="O67" i="2" s="1"/>
  <c r="A551" i="2"/>
  <c r="B1388" i="2"/>
  <c r="O167" i="2" s="1"/>
  <c r="A1397" i="2"/>
  <c r="K567" i="2" l="1"/>
  <c r="L558" i="2"/>
  <c r="P68" i="2" s="1"/>
  <c r="B1397" i="2"/>
  <c r="A1406" i="2"/>
  <c r="B1406" i="2" s="1"/>
  <c r="B551" i="2"/>
  <c r="O68" i="2" s="1"/>
  <c r="A560" i="2"/>
  <c r="O169" i="2" l="1"/>
  <c r="O171" i="2"/>
  <c r="O168" i="2"/>
  <c r="O170" i="2"/>
  <c r="L567" i="2"/>
  <c r="P69" i="2" s="1"/>
  <c r="K576" i="2"/>
  <c r="B560" i="2"/>
  <c r="O69" i="2" s="1"/>
  <c r="A569" i="2"/>
  <c r="K585" i="2" l="1"/>
  <c r="L576" i="2"/>
  <c r="P70" i="2" s="1"/>
  <c r="B569" i="2"/>
  <c r="O70" i="2" s="1"/>
  <c r="A578" i="2"/>
  <c r="L585" i="2" l="1"/>
  <c r="P71" i="2" s="1"/>
  <c r="K594" i="2"/>
  <c r="A587" i="2"/>
  <c r="B578" i="2"/>
  <c r="O71" i="2" s="1"/>
  <c r="K603" i="2" l="1"/>
  <c r="L594" i="2"/>
  <c r="P76" i="2" s="1"/>
  <c r="B587" i="2"/>
  <c r="O76" i="2" s="1"/>
  <c r="A596" i="2"/>
  <c r="K612" i="2" l="1"/>
  <c r="L603" i="2"/>
  <c r="P77" i="2" s="1"/>
  <c r="B596" i="2"/>
  <c r="O77" i="2" s="1"/>
  <c r="A605" i="2"/>
  <c r="K621" i="2" l="1"/>
  <c r="L612" i="2"/>
  <c r="P78" i="2" s="1"/>
  <c r="A614" i="2"/>
  <c r="B605" i="2"/>
  <c r="O78" i="2" s="1"/>
  <c r="L621" i="2" l="1"/>
  <c r="P79" i="2" s="1"/>
  <c r="K630" i="2"/>
  <c r="B614" i="2"/>
  <c r="O79" i="2" s="1"/>
  <c r="A623" i="2"/>
  <c r="K639" i="2" l="1"/>
  <c r="L630" i="2"/>
  <c r="P80" i="2" s="1"/>
  <c r="B623" i="2"/>
  <c r="O80" i="2" s="1"/>
  <c r="A632" i="2"/>
  <c r="K648" i="2" l="1"/>
  <c r="L639" i="2"/>
  <c r="P81" i="2" s="1"/>
  <c r="B632" i="2"/>
  <c r="O81" i="2" s="1"/>
  <c r="A641" i="2"/>
  <c r="K657" i="2" l="1"/>
  <c r="L648" i="2"/>
  <c r="P82" i="2" s="1"/>
  <c r="A650" i="2"/>
  <c r="B641" i="2"/>
  <c r="O82" i="2" s="1"/>
  <c r="K666" i="2" l="1"/>
  <c r="L657" i="2"/>
  <c r="P83" i="2" s="1"/>
  <c r="B650" i="2"/>
  <c r="O83" i="2" s="1"/>
  <c r="A659" i="2"/>
  <c r="L666" i="2" l="1"/>
  <c r="P84" i="2" s="1"/>
  <c r="K675" i="2"/>
  <c r="B659" i="2"/>
  <c r="O84" i="2" s="1"/>
  <c r="A668" i="2"/>
  <c r="L675" i="2" l="1"/>
  <c r="P85" i="2" s="1"/>
  <c r="K684" i="2"/>
  <c r="A677" i="2"/>
  <c r="B668" i="2"/>
  <c r="O85" i="2" s="1"/>
  <c r="K693" i="2" l="1"/>
  <c r="L684" i="2"/>
  <c r="P86" i="2" s="1"/>
  <c r="B677" i="2"/>
  <c r="O86" i="2" s="1"/>
  <c r="A686" i="2"/>
  <c r="K702" i="2" l="1"/>
  <c r="L693" i="2"/>
  <c r="P87" i="2" s="1"/>
  <c r="B686" i="2"/>
  <c r="O87" i="2" s="1"/>
  <c r="A695" i="2"/>
  <c r="K711" i="2" l="1"/>
  <c r="L702" i="2"/>
  <c r="P88" i="2" s="1"/>
  <c r="B695" i="2"/>
  <c r="O88" i="2" s="1"/>
  <c r="A704" i="2"/>
  <c r="L711" i="2" l="1"/>
  <c r="P89" i="2" s="1"/>
  <c r="K720" i="2"/>
  <c r="B704" i="2"/>
  <c r="O89" i="2" s="1"/>
  <c r="A713" i="2"/>
  <c r="L720" i="2" l="1"/>
  <c r="P90" i="2" s="1"/>
  <c r="K729" i="2"/>
  <c r="A722" i="2"/>
  <c r="B713" i="2"/>
  <c r="O90" i="2" s="1"/>
  <c r="L729" i="2" l="1"/>
  <c r="P91" i="2" s="1"/>
  <c r="K738" i="2"/>
  <c r="B722" i="2"/>
  <c r="O91" i="2" s="1"/>
  <c r="A731" i="2"/>
  <c r="K747" i="2" l="1"/>
  <c r="L738" i="2"/>
  <c r="P92" i="2" s="1"/>
  <c r="B731" i="2"/>
  <c r="O92" i="2" s="1"/>
  <c r="A740" i="2"/>
  <c r="L747" i="2" l="1"/>
  <c r="P93" i="2" s="1"/>
  <c r="K756" i="2"/>
  <c r="A749" i="2"/>
  <c r="B740" i="2"/>
  <c r="O93" i="2" s="1"/>
  <c r="K765" i="2" l="1"/>
  <c r="L756" i="2"/>
  <c r="P94" i="2" s="1"/>
  <c r="B749" i="2"/>
  <c r="O94" i="2" s="1"/>
  <c r="A758" i="2"/>
  <c r="L765" i="2" l="1"/>
  <c r="P95" i="2" s="1"/>
  <c r="K774" i="2"/>
  <c r="B758" i="2"/>
  <c r="O95" i="2" s="1"/>
  <c r="A767" i="2"/>
  <c r="L774" i="2" l="1"/>
  <c r="P96" i="2" s="1"/>
  <c r="K783" i="2"/>
  <c r="A776" i="2"/>
  <c r="B767" i="2"/>
  <c r="O96" i="2" s="1"/>
  <c r="L783" i="2" l="1"/>
  <c r="P97" i="2" s="1"/>
  <c r="K792" i="2"/>
  <c r="B776" i="2"/>
  <c r="O97" i="2" s="1"/>
  <c r="A785" i="2"/>
  <c r="K801" i="2" l="1"/>
  <c r="L792" i="2"/>
  <c r="P98" i="2" s="1"/>
  <c r="A794" i="2"/>
  <c r="B785" i="2"/>
  <c r="O98" i="2" s="1"/>
  <c r="L801" i="2" l="1"/>
  <c r="P99" i="2" s="1"/>
  <c r="K810" i="2"/>
  <c r="A803" i="2"/>
  <c r="B794" i="2"/>
  <c r="O99" i="2" s="1"/>
  <c r="L810" i="2" l="1"/>
  <c r="P100" i="2" s="1"/>
  <c r="K819" i="2"/>
  <c r="B803" i="2"/>
  <c r="O100" i="2" s="1"/>
  <c r="A812" i="2"/>
  <c r="K828" i="2" l="1"/>
  <c r="L819" i="2"/>
  <c r="P101" i="2" s="1"/>
  <c r="B812" i="2"/>
  <c r="O101" i="2" s="1"/>
  <c r="A821" i="2"/>
  <c r="K837" i="2" l="1"/>
  <c r="L828" i="2"/>
  <c r="P102" i="2" s="1"/>
  <c r="B821" i="2"/>
  <c r="O102" i="2" s="1"/>
  <c r="A830" i="2"/>
  <c r="K846" i="2" l="1"/>
  <c r="L837" i="2"/>
  <c r="P103" i="2" s="1"/>
  <c r="A839" i="2"/>
  <c r="B830" i="2"/>
  <c r="O103" i="2" s="1"/>
  <c r="L846" i="2" l="1"/>
  <c r="P104" i="2" s="1"/>
  <c r="K855" i="2"/>
  <c r="A848" i="2"/>
  <c r="B848" i="2" s="1"/>
  <c r="O105" i="2" s="1"/>
  <c r="B839" i="2"/>
  <c r="O104" i="2" s="1"/>
  <c r="L855" i="2" l="1"/>
  <c r="P105" i="2" s="1"/>
  <c r="K864" i="2"/>
  <c r="K873" i="2" l="1"/>
  <c r="L864" i="2"/>
  <c r="L873" i="2" l="1"/>
  <c r="K882" i="2"/>
  <c r="L882" i="2" l="1"/>
  <c r="P110" i="2" s="1"/>
  <c r="K891" i="2"/>
  <c r="L891" i="2" l="1"/>
  <c r="P111" i="2" s="1"/>
  <c r="K900" i="2"/>
  <c r="L900" i="2" l="1"/>
  <c r="P112" i="2" s="1"/>
  <c r="K909" i="2"/>
  <c r="L909" i="2" l="1"/>
  <c r="P113" i="2" s="1"/>
  <c r="K918" i="2"/>
  <c r="K927" i="2" l="1"/>
  <c r="L918" i="2"/>
  <c r="P114" i="2" s="1"/>
  <c r="L927" i="2" l="1"/>
  <c r="P115" i="2" s="1"/>
  <c r="K936" i="2"/>
  <c r="L936" i="2" l="1"/>
  <c r="P116" i="2" s="1"/>
  <c r="K945" i="2"/>
  <c r="L945" i="2" l="1"/>
  <c r="P117" i="2" s="1"/>
  <c r="K954" i="2"/>
  <c r="L954" i="2" l="1"/>
  <c r="P118" i="2" s="1"/>
  <c r="K963" i="2"/>
  <c r="L963" i="2" l="1"/>
  <c r="P119" i="2" s="1"/>
  <c r="K972" i="2"/>
  <c r="K981" i="2" l="1"/>
  <c r="L972" i="2"/>
  <c r="P120" i="2" s="1"/>
  <c r="L981" i="2" l="1"/>
  <c r="P121" i="2" s="1"/>
  <c r="K990" i="2"/>
  <c r="L990" i="2" l="1"/>
  <c r="P122" i="2" s="1"/>
  <c r="K999" i="2"/>
  <c r="L999" i="2" l="1"/>
  <c r="P123" i="2" s="1"/>
  <c r="K1008" i="2"/>
  <c r="L1008" i="2" l="1"/>
  <c r="P124" i="2" s="1"/>
  <c r="K1017" i="2"/>
  <c r="L1017" i="2" l="1"/>
  <c r="P125" i="2" s="1"/>
  <c r="K1026" i="2"/>
  <c r="K1035" i="2" l="1"/>
  <c r="L1026" i="2"/>
  <c r="P126" i="2" s="1"/>
  <c r="L1035" i="2" l="1"/>
  <c r="P127" i="2" s="1"/>
  <c r="K1044" i="2"/>
  <c r="L1044" i="2" l="1"/>
  <c r="P128" i="2" s="1"/>
  <c r="K1053" i="2"/>
  <c r="L1053" i="2" l="1"/>
  <c r="P129" i="2" s="1"/>
  <c r="K1062" i="2"/>
  <c r="L1062" i="2" l="1"/>
  <c r="P130" i="2" s="1"/>
  <c r="K1071" i="2"/>
  <c r="L1071" i="2" l="1"/>
  <c r="P131" i="2" s="1"/>
  <c r="K1080" i="2"/>
  <c r="K1089" i="2" l="1"/>
  <c r="L1080" i="2"/>
  <c r="P132" i="2" s="1"/>
  <c r="L1089" i="2" l="1"/>
  <c r="P133" i="2" s="1"/>
  <c r="K1098" i="2"/>
  <c r="L1098" i="2" l="1"/>
  <c r="P134" i="2" s="1"/>
  <c r="K1107" i="2"/>
  <c r="L1107" i="2" l="1"/>
  <c r="P135" i="2" s="1"/>
  <c r="K1116" i="2"/>
  <c r="L1116" i="2" l="1"/>
  <c r="P136" i="2" s="1"/>
  <c r="K1125" i="2"/>
  <c r="L1125" i="2" l="1"/>
  <c r="P137" i="2" s="1"/>
  <c r="K1134" i="2"/>
  <c r="K1143" i="2" l="1"/>
  <c r="L1134" i="2"/>
  <c r="P138" i="2" s="1"/>
  <c r="L1143" i="2" l="1"/>
  <c r="P139" i="2" s="1"/>
  <c r="K1152" i="2"/>
  <c r="L1152" i="2" l="1"/>
  <c r="P140" i="2" s="1"/>
  <c r="K1161" i="2"/>
  <c r="L1161" i="2" l="1"/>
  <c r="P141" i="2" s="1"/>
  <c r="K1170" i="2"/>
  <c r="K1179" i="2" l="1"/>
  <c r="L1170" i="2"/>
  <c r="P142" i="2" s="1"/>
  <c r="K1188" i="2" l="1"/>
  <c r="L1179" i="2"/>
  <c r="P143" i="2" s="1"/>
  <c r="K1197" i="2" l="1"/>
  <c r="L1188" i="2"/>
  <c r="P144" i="2" s="1"/>
  <c r="L1197" i="2" l="1"/>
  <c r="P145" i="2" s="1"/>
  <c r="K1206" i="2"/>
  <c r="L1206" i="2" l="1"/>
  <c r="P146" i="2" s="1"/>
  <c r="K1215" i="2"/>
  <c r="L1215" i="2" l="1"/>
  <c r="P147" i="2" s="1"/>
  <c r="K1224" i="2"/>
  <c r="L1224" i="2" l="1"/>
  <c r="P148" i="2" s="1"/>
  <c r="K1233" i="2"/>
  <c r="K1242" i="2" l="1"/>
  <c r="L1233" i="2"/>
  <c r="P149" i="2" s="1"/>
  <c r="L1242" i="2" l="1"/>
  <c r="P150" i="2" s="1"/>
  <c r="K1251" i="2"/>
  <c r="L1251" i="2" l="1"/>
  <c r="P151" i="2" s="1"/>
  <c r="K1260" i="2"/>
  <c r="K1269" i="2" l="1"/>
  <c r="L1260" i="2"/>
  <c r="P152" i="2" s="1"/>
  <c r="L1269" i="2" l="1"/>
  <c r="P153" i="2" s="1"/>
  <c r="K1278" i="2"/>
  <c r="K1287" i="2" l="1"/>
  <c r="L1278" i="2"/>
  <c r="P154" i="2" s="1"/>
  <c r="L1287" i="2" l="1"/>
  <c r="P155" i="2" s="1"/>
  <c r="K1296" i="2"/>
  <c r="K1305" i="2" l="1"/>
  <c r="L1296" i="2"/>
  <c r="P156" i="2" s="1"/>
  <c r="L1305" i="2" l="1"/>
  <c r="P157" i="2" s="1"/>
  <c r="K1314" i="2"/>
  <c r="K1323" i="2" l="1"/>
  <c r="L1314" i="2"/>
  <c r="P158" i="2" s="1"/>
  <c r="L1323" i="2" l="1"/>
  <c r="P159" i="2" s="1"/>
  <c r="K1332" i="2"/>
  <c r="K1341" i="2" l="1"/>
  <c r="L1332" i="2"/>
  <c r="P160" i="2" s="1"/>
  <c r="L1341" i="2" l="1"/>
  <c r="P161" i="2" s="1"/>
  <c r="K1350" i="2"/>
  <c r="K1359" i="2" l="1"/>
  <c r="L1350" i="2"/>
  <c r="P162" i="2" s="1"/>
  <c r="L1359" i="2" l="1"/>
  <c r="P163" i="2" s="1"/>
  <c r="K1368" i="2"/>
  <c r="K1377" i="2" l="1"/>
  <c r="L1368" i="2"/>
  <c r="P164" i="2" s="1"/>
  <c r="L1377" i="2" l="1"/>
  <c r="P165" i="2" s="1"/>
  <c r="K1386" i="2"/>
  <c r="K1395" i="2" l="1"/>
  <c r="L1386" i="2"/>
  <c r="P166" i="2" s="1"/>
  <c r="L1395" i="2" l="1"/>
  <c r="P167" i="2" s="1"/>
  <c r="K1404" i="2"/>
  <c r="K1413" i="2" l="1"/>
  <c r="L1413" i="2" s="1"/>
  <c r="P169" i="2" s="1"/>
  <c r="L1404" i="2"/>
  <c r="P168" i="2" s="1"/>
</calcChain>
</file>

<file path=xl/sharedStrings.xml><?xml version="1.0" encoding="utf-8"?>
<sst xmlns="http://schemas.openxmlformats.org/spreadsheetml/2006/main" count="35" uniqueCount="32">
  <si>
    <t>SAVE1</t>
    <phoneticPr fontId="1"/>
  </si>
  <si>
    <t>NEW</t>
    <phoneticPr fontId="1"/>
  </si>
  <si>
    <t>5 'FONT01</t>
    <phoneticPr fontId="1"/>
  </si>
  <si>
    <t>SAVE2</t>
    <phoneticPr fontId="1"/>
  </si>
  <si>
    <t>5 'FONT03</t>
    <phoneticPr fontId="1"/>
  </si>
  <si>
    <t>FILES</t>
    <phoneticPr fontId="1"/>
  </si>
  <si>
    <t>5'FONT02</t>
    <phoneticPr fontId="1"/>
  </si>
  <si>
    <t>SAVE0</t>
    <phoneticPr fontId="1"/>
  </si>
  <si>
    <t>340LRUN1</t>
    <phoneticPr fontId="1"/>
  </si>
  <si>
    <t>660LRUN2</t>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</si>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</sst>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22"/>
      <color theme="1"/>
      <name val="游ゴシック"/>
      <family val="2"/>
      <charset val="128"/>
      <scheme val="minor"/>
    </font>
    <font>
      <sz val="22"/>
      <color theme="1"/>
      <name val="ＭＳ ゴシック"/>
      <family val="3"/>
      <charset val="128"/>
    </font>
    <font>
      <sz val="36"/>
      <color theme="1"/>
      <name val="ＭＳ ゴシック"/>
      <family val="3"/>
      <charset val="128"/>
    </font>
    <font>
      <sz val="20"/>
      <color theme="1"/>
      <name val="游ゴシック"/>
      <family val="2"/>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22">
    <xf numFmtId="0" fontId="0" fillId="0" borderId="0" xfId="0">
      <alignment vertical="center"/>
    </xf>
    <xf numFmtId="0" fontId="2" fillId="0" borderId="0" xfId="0" applyFont="1">
      <alignment vertical="center"/>
    </xf>
    <xf numFmtId="0" fontId="2" fillId="0" borderId="1" xfId="0" applyFont="1" applyBorder="1">
      <alignment vertical="center"/>
    </xf>
    <xf numFmtId="0" fontId="3" fillId="0" borderId="0" xfId="0" applyFont="1" applyAlignment="1">
      <alignment horizontal="center"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0"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0" fillId="0" borderId="0" xfId="0" applyAlignment="1">
      <alignment horizontal="right" vertical="center"/>
    </xf>
    <xf numFmtId="0" fontId="3" fillId="0" borderId="0" xfId="0" applyFont="1" applyAlignment="1">
      <alignment horizontal="right" vertical="center"/>
    </xf>
    <xf numFmtId="0" fontId="4" fillId="0" borderId="0" xfId="0" applyFont="1" applyAlignment="1">
      <alignment horizontal="center" vertical="center"/>
    </xf>
    <xf numFmtId="0" fontId="2" fillId="0" borderId="0" xfId="0" applyFont="1" applyFill="1" applyBorder="1">
      <alignment vertical="center"/>
    </xf>
    <xf numFmtId="0" fontId="0" fillId="0" borderId="0" xfId="0" applyFont="1">
      <alignment vertical="center"/>
    </xf>
    <xf numFmtId="0" fontId="5" fillId="0" borderId="0" xfId="0" applyFont="1">
      <alignment vertical="center"/>
    </xf>
  </cellXfs>
  <cellStyles count="1">
    <cellStyle name="標準" xfId="0" builtinId="0"/>
  </cellStyles>
  <dxfs count="114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EAA99-452C-4F1E-BA54-A1D48F6B9921}">
  <dimension ref="A1:BZ28"/>
  <sheetViews>
    <sheetView topLeftCell="A10" zoomScale="70" zoomScaleNormal="70" workbookViewId="0">
      <selection activeCell="A12" sqref="A12:F19"/>
    </sheetView>
  </sheetViews>
  <sheetFormatPr defaultColWidth="8" defaultRowHeight="53.25" customHeight="1" x14ac:dyDescent="0.4"/>
  <cols>
    <col min="1" max="1" width="8" style="3"/>
    <col min="2" max="16384" width="8" style="1"/>
  </cols>
  <sheetData>
    <row r="1" spans="1:78" ht="48.75" customHeight="1" thickBot="1" x14ac:dyDescent="0.45"/>
    <row r="2" spans="1:78" ht="48.75" customHeight="1" x14ac:dyDescent="0.4">
      <c r="A2" s="3">
        <v>1</v>
      </c>
      <c r="B2" s="4"/>
      <c r="C2" s="5">
        <v>1</v>
      </c>
      <c r="D2" s="5"/>
      <c r="E2" s="5"/>
      <c r="F2" s="6"/>
      <c r="G2" s="4"/>
      <c r="H2" s="5"/>
      <c r="I2" s="5">
        <v>1</v>
      </c>
      <c r="J2" s="5"/>
      <c r="K2" s="6"/>
      <c r="L2" s="4"/>
      <c r="M2" s="5">
        <v>1</v>
      </c>
      <c r="N2" s="5"/>
      <c r="O2" s="5"/>
      <c r="P2" s="6"/>
      <c r="Q2" s="4"/>
      <c r="R2" s="5"/>
      <c r="S2" s="5"/>
      <c r="T2" s="5"/>
      <c r="U2" s="6"/>
      <c r="V2" s="4"/>
      <c r="W2" s="5"/>
      <c r="X2" s="5"/>
      <c r="Y2" s="5">
        <v>1</v>
      </c>
      <c r="Z2" s="6"/>
      <c r="AA2" s="4"/>
      <c r="AB2" s="5"/>
      <c r="AC2" s="5"/>
      <c r="AD2" s="5"/>
      <c r="AE2" s="6"/>
      <c r="AF2" s="4"/>
      <c r="AG2" s="5"/>
      <c r="AH2" s="5"/>
      <c r="AI2" s="5"/>
      <c r="AJ2" s="6"/>
      <c r="AK2" s="4"/>
      <c r="AL2" s="5"/>
      <c r="AM2" s="5"/>
      <c r="AN2" s="5"/>
      <c r="AO2" s="6"/>
    </row>
    <row r="3" spans="1:78" ht="48.75" customHeight="1" x14ac:dyDescent="0.4">
      <c r="A3" s="3">
        <v>2</v>
      </c>
      <c r="B3" s="7"/>
      <c r="C3" s="2">
        <v>1</v>
      </c>
      <c r="D3" s="2"/>
      <c r="E3" s="2">
        <v>1</v>
      </c>
      <c r="F3" s="8">
        <v>1</v>
      </c>
      <c r="G3" s="7">
        <v>1</v>
      </c>
      <c r="H3" s="2"/>
      <c r="I3" s="2">
        <v>1</v>
      </c>
      <c r="J3" s="2"/>
      <c r="K3" s="8"/>
      <c r="L3" s="7"/>
      <c r="M3" s="2"/>
      <c r="N3" s="2"/>
      <c r="O3" s="2">
        <v>1</v>
      </c>
      <c r="P3" s="8">
        <v>1</v>
      </c>
      <c r="Q3" s="7">
        <v>1</v>
      </c>
      <c r="R3" s="2"/>
      <c r="S3" s="2">
        <v>1</v>
      </c>
      <c r="T3" s="2">
        <v>1</v>
      </c>
      <c r="U3" s="8">
        <v>1</v>
      </c>
      <c r="V3" s="7"/>
      <c r="W3" s="2"/>
      <c r="X3" s="2"/>
      <c r="Y3" s="2">
        <v>1</v>
      </c>
      <c r="Z3" s="8"/>
      <c r="AA3" s="7">
        <v>1</v>
      </c>
      <c r="AB3" s="2">
        <v>1</v>
      </c>
      <c r="AC3" s="2">
        <v>1</v>
      </c>
      <c r="AD3" s="2"/>
      <c r="AE3" s="8">
        <v>1</v>
      </c>
      <c r="AF3" s="7">
        <v>1</v>
      </c>
      <c r="AG3" s="2">
        <v>1</v>
      </c>
      <c r="AH3" s="2">
        <v>1</v>
      </c>
      <c r="AI3" s="2">
        <v>1</v>
      </c>
      <c r="AJ3" s="8">
        <v>1</v>
      </c>
      <c r="AK3" s="7"/>
      <c r="AL3" s="2"/>
      <c r="AM3" s="2"/>
      <c r="AN3" s="2"/>
      <c r="AO3" s="8"/>
    </row>
    <row r="4" spans="1:78" ht="48.75" customHeight="1" x14ac:dyDescent="0.4">
      <c r="A4" s="3">
        <v>8</v>
      </c>
      <c r="B4" s="7"/>
      <c r="C4" s="2">
        <v>1</v>
      </c>
      <c r="D4" s="2"/>
      <c r="E4" s="2">
        <v>1</v>
      </c>
      <c r="F4" s="8"/>
      <c r="G4" s="7"/>
      <c r="H4" s="2"/>
      <c r="I4" s="2">
        <v>1</v>
      </c>
      <c r="J4" s="2">
        <v>1</v>
      </c>
      <c r="K4" s="8">
        <v>1</v>
      </c>
      <c r="L4" s="7"/>
      <c r="M4" s="2">
        <v>1</v>
      </c>
      <c r="N4" s="2"/>
      <c r="O4" s="2">
        <v>1</v>
      </c>
      <c r="P4" s="8"/>
      <c r="Q4" s="7">
        <v>1</v>
      </c>
      <c r="R4" s="2"/>
      <c r="S4" s="2">
        <v>1</v>
      </c>
      <c r="T4" s="2"/>
      <c r="U4" s="8">
        <v>1</v>
      </c>
      <c r="V4" s="7"/>
      <c r="W4" s="2"/>
      <c r="X4" s="2"/>
      <c r="Y4" s="2">
        <v>1</v>
      </c>
      <c r="Z4" s="8"/>
      <c r="AA4" s="7">
        <v>1</v>
      </c>
      <c r="AB4" s="2"/>
      <c r="AC4" s="2">
        <v>1</v>
      </c>
      <c r="AD4" s="2"/>
      <c r="AE4" s="8"/>
      <c r="AF4" s="7">
        <v>1</v>
      </c>
      <c r="AG4" s="2"/>
      <c r="AH4" s="2">
        <v>1</v>
      </c>
      <c r="AI4" s="2"/>
      <c r="AJ4" s="8">
        <v>1</v>
      </c>
      <c r="AK4" s="7"/>
      <c r="AL4" s="2"/>
      <c r="AM4" s="2"/>
      <c r="AN4" s="2"/>
      <c r="AO4" s="8"/>
    </row>
    <row r="5" spans="1:78" ht="48.75" customHeight="1" x14ac:dyDescent="0.4">
      <c r="A5" s="3">
        <v>16</v>
      </c>
      <c r="B5" s="7"/>
      <c r="C5" s="2">
        <v>1</v>
      </c>
      <c r="D5" s="2"/>
      <c r="E5" s="2">
        <v>1</v>
      </c>
      <c r="F5" s="8">
        <v>1</v>
      </c>
      <c r="G5" s="7">
        <v>1</v>
      </c>
      <c r="H5" s="2"/>
      <c r="I5" s="2">
        <v>1</v>
      </c>
      <c r="J5" s="2"/>
      <c r="K5" s="8">
        <v>1</v>
      </c>
      <c r="L5" s="7"/>
      <c r="M5" s="2">
        <v>1</v>
      </c>
      <c r="N5" s="2"/>
      <c r="O5" s="2">
        <v>1</v>
      </c>
      <c r="P5" s="8">
        <v>1</v>
      </c>
      <c r="Q5" s="7">
        <v>1</v>
      </c>
      <c r="R5" s="2"/>
      <c r="S5" s="2">
        <v>1</v>
      </c>
      <c r="T5" s="2">
        <v>1</v>
      </c>
      <c r="U5" s="8">
        <v>1</v>
      </c>
      <c r="V5" s="7"/>
      <c r="W5" s="2">
        <v>1</v>
      </c>
      <c r="X5" s="2">
        <v>1</v>
      </c>
      <c r="Y5" s="2">
        <v>1</v>
      </c>
      <c r="Z5" s="8"/>
      <c r="AA5" s="7">
        <v>1</v>
      </c>
      <c r="AB5" s="2">
        <v>1</v>
      </c>
      <c r="AC5" s="2">
        <v>1</v>
      </c>
      <c r="AD5" s="2">
        <v>1</v>
      </c>
      <c r="AE5" s="8"/>
      <c r="AF5" s="7">
        <v>1</v>
      </c>
      <c r="AG5" s="2"/>
      <c r="AH5" s="2">
        <v>1</v>
      </c>
      <c r="AI5" s="2"/>
      <c r="AJ5" s="8">
        <v>1</v>
      </c>
      <c r="AK5" s="7"/>
      <c r="AL5" s="2"/>
      <c r="AM5" s="2"/>
      <c r="AN5" s="2"/>
      <c r="AO5" s="8"/>
    </row>
    <row r="6" spans="1:78" ht="48.75" customHeight="1" x14ac:dyDescent="0.4">
      <c r="A6" s="3">
        <v>32</v>
      </c>
      <c r="B6" s="7"/>
      <c r="C6" s="2"/>
      <c r="D6" s="2"/>
      <c r="E6" s="2"/>
      <c r="F6" s="8"/>
      <c r="G6" s="7"/>
      <c r="H6" s="2"/>
      <c r="I6" s="2"/>
      <c r="J6" s="2"/>
      <c r="K6" s="8"/>
      <c r="L6" s="7"/>
      <c r="M6" s="2"/>
      <c r="N6" s="2"/>
      <c r="O6" s="2"/>
      <c r="P6" s="8"/>
      <c r="Q6" s="7">
        <v>1</v>
      </c>
      <c r="R6" s="2"/>
      <c r="S6" s="2"/>
      <c r="T6" s="2"/>
      <c r="U6" s="8"/>
      <c r="V6" s="7"/>
      <c r="W6" s="2"/>
      <c r="X6" s="2"/>
      <c r="Y6" s="2"/>
      <c r="Z6" s="8"/>
      <c r="AA6" s="7"/>
      <c r="AB6" s="2"/>
      <c r="AC6" s="2"/>
      <c r="AD6" s="2"/>
      <c r="AE6" s="8"/>
      <c r="AF6" s="7"/>
      <c r="AG6" s="2"/>
      <c r="AH6" s="2"/>
      <c r="AI6" s="2"/>
      <c r="AJ6" s="8"/>
      <c r="AK6" s="7"/>
      <c r="AL6" s="2"/>
      <c r="AM6" s="2"/>
      <c r="AN6" s="2"/>
      <c r="AO6" s="8"/>
    </row>
    <row r="7" spans="1:78" ht="48.75" customHeight="1" thickBot="1" x14ac:dyDescent="0.45">
      <c r="A7" s="3">
        <v>64</v>
      </c>
      <c r="B7" s="9"/>
      <c r="C7" s="10">
        <v>1</v>
      </c>
      <c r="D7" s="10">
        <v>1</v>
      </c>
      <c r="E7" s="10">
        <v>1</v>
      </c>
      <c r="F7" s="11">
        <v>1</v>
      </c>
      <c r="G7" s="9">
        <v>1</v>
      </c>
      <c r="H7" s="10">
        <v>1</v>
      </c>
      <c r="I7" s="10">
        <v>1</v>
      </c>
      <c r="J7" s="10">
        <v>1</v>
      </c>
      <c r="K7" s="11">
        <v>1</v>
      </c>
      <c r="L7" s="9">
        <v>1</v>
      </c>
      <c r="M7" s="10">
        <v>1</v>
      </c>
      <c r="N7" s="10"/>
      <c r="O7" s="10">
        <v>1</v>
      </c>
      <c r="P7" s="11">
        <v>1</v>
      </c>
      <c r="Q7" s="9">
        <v>1</v>
      </c>
      <c r="R7" s="10"/>
      <c r="S7" s="10">
        <v>1</v>
      </c>
      <c r="T7" s="10">
        <v>1</v>
      </c>
      <c r="U7" s="11">
        <v>1</v>
      </c>
      <c r="V7" s="9">
        <v>1</v>
      </c>
      <c r="W7" s="10">
        <v>1</v>
      </c>
      <c r="X7" s="10">
        <v>1</v>
      </c>
      <c r="Y7" s="10">
        <v>1</v>
      </c>
      <c r="Z7" s="11">
        <v>1</v>
      </c>
      <c r="AA7" s="9">
        <v>1</v>
      </c>
      <c r="AB7" s="10">
        <v>1</v>
      </c>
      <c r="AC7" s="10">
        <v>1</v>
      </c>
      <c r="AD7" s="10">
        <v>1</v>
      </c>
      <c r="AE7" s="11">
        <v>1</v>
      </c>
      <c r="AF7" s="9">
        <v>1</v>
      </c>
      <c r="AG7" s="10">
        <v>1</v>
      </c>
      <c r="AH7" s="10">
        <v>1</v>
      </c>
      <c r="AI7" s="10">
        <v>1</v>
      </c>
      <c r="AJ7" s="11">
        <v>1</v>
      </c>
      <c r="AK7" s="9"/>
      <c r="AL7" s="10"/>
      <c r="AM7" s="10"/>
      <c r="AN7" s="10"/>
      <c r="AO7" s="11"/>
    </row>
    <row r="8" spans="1:78" ht="53.25" customHeight="1" x14ac:dyDescent="0.4">
      <c r="B8" s="1">
        <f>B2*$A$2+B3*$A$3+B4*$A$4+B5*$A$5+B6*$A$6+B7*$A$7</f>
        <v>0</v>
      </c>
      <c r="C8" s="1">
        <f t="shared" ref="C8:AO8" si="0">C2*$A$2+C3*$A$3+C4*$A$4+C5*$A$5+C6*$A$6+C7*$A$7</f>
        <v>91</v>
      </c>
      <c r="D8" s="1">
        <f t="shared" si="0"/>
        <v>64</v>
      </c>
      <c r="E8" s="1">
        <f t="shared" si="0"/>
        <v>90</v>
      </c>
      <c r="F8" s="1">
        <f t="shared" si="0"/>
        <v>82</v>
      </c>
      <c r="G8" s="1">
        <f t="shared" si="0"/>
        <v>82</v>
      </c>
      <c r="H8" s="1">
        <f t="shared" si="0"/>
        <v>64</v>
      </c>
      <c r="I8" s="1">
        <f t="shared" si="0"/>
        <v>91</v>
      </c>
      <c r="J8" s="1">
        <f t="shared" si="0"/>
        <v>72</v>
      </c>
      <c r="K8" s="1">
        <f t="shared" si="0"/>
        <v>88</v>
      </c>
      <c r="L8" s="1">
        <f t="shared" si="0"/>
        <v>64</v>
      </c>
      <c r="M8" s="1">
        <f t="shared" si="0"/>
        <v>89</v>
      </c>
      <c r="N8" s="1">
        <f t="shared" si="0"/>
        <v>0</v>
      </c>
      <c r="O8" s="1">
        <f t="shared" si="0"/>
        <v>90</v>
      </c>
      <c r="P8" s="1">
        <f t="shared" si="0"/>
        <v>82</v>
      </c>
      <c r="Q8" s="1">
        <f t="shared" si="0"/>
        <v>122</v>
      </c>
      <c r="R8" s="1">
        <f t="shared" si="0"/>
        <v>0</v>
      </c>
      <c r="S8" s="1">
        <f t="shared" si="0"/>
        <v>90</v>
      </c>
      <c r="T8" s="1">
        <f t="shared" si="0"/>
        <v>82</v>
      </c>
      <c r="U8" s="1">
        <f t="shared" si="0"/>
        <v>90</v>
      </c>
      <c r="V8" s="1">
        <f t="shared" si="0"/>
        <v>64</v>
      </c>
      <c r="W8" s="1">
        <f t="shared" si="0"/>
        <v>80</v>
      </c>
      <c r="X8" s="1">
        <f t="shared" si="0"/>
        <v>80</v>
      </c>
      <c r="Y8" s="1">
        <f t="shared" si="0"/>
        <v>91</v>
      </c>
      <c r="Z8" s="1">
        <f t="shared" si="0"/>
        <v>64</v>
      </c>
      <c r="AA8" s="1">
        <f t="shared" si="0"/>
        <v>90</v>
      </c>
      <c r="AB8" s="1">
        <f t="shared" si="0"/>
        <v>82</v>
      </c>
      <c r="AC8" s="1">
        <f t="shared" si="0"/>
        <v>90</v>
      </c>
      <c r="AD8" s="1">
        <f t="shared" si="0"/>
        <v>80</v>
      </c>
      <c r="AE8" s="1">
        <f t="shared" si="0"/>
        <v>66</v>
      </c>
      <c r="AF8" s="1">
        <f t="shared" si="0"/>
        <v>90</v>
      </c>
      <c r="AG8" s="1">
        <f t="shared" si="0"/>
        <v>66</v>
      </c>
      <c r="AH8" s="1">
        <f t="shared" si="0"/>
        <v>90</v>
      </c>
      <c r="AI8" s="1">
        <f t="shared" si="0"/>
        <v>66</v>
      </c>
      <c r="AJ8" s="1">
        <f t="shared" si="0"/>
        <v>90</v>
      </c>
      <c r="AK8" s="1">
        <f t="shared" si="0"/>
        <v>0</v>
      </c>
      <c r="AL8" s="1">
        <f t="shared" si="0"/>
        <v>0</v>
      </c>
      <c r="AM8" s="1">
        <f t="shared" si="0"/>
        <v>0</v>
      </c>
      <c r="AN8" s="1">
        <f t="shared" si="0"/>
        <v>0</v>
      </c>
      <c r="AO8" s="1">
        <f t="shared" si="0"/>
        <v>0</v>
      </c>
    </row>
    <row r="9" spans="1:78" ht="53.25" customHeight="1" x14ac:dyDescent="0.4">
      <c r="B9" s="1" t="str">
        <f>_xlfn.TEXTJOIN(",",,B8:F8)</f>
        <v>0,91,64,90,82</v>
      </c>
      <c r="G9" s="1" t="str">
        <f>_xlfn.TEXTJOIN(",",,G8:K8)</f>
        <v>82,64,91,72,88</v>
      </c>
      <c r="L9" s="1" t="str">
        <f>_xlfn.TEXTJOIN(",",,L8:P8)</f>
        <v>64,89,0,90,82</v>
      </c>
      <c r="Q9" s="1" t="str">
        <f>_xlfn.TEXTJOIN(",",,Q8:U8)</f>
        <v>122,0,90,82,90</v>
      </c>
      <c r="V9" s="1" t="str">
        <f>_xlfn.TEXTJOIN(",",,V8:Z8)</f>
        <v>64,80,80,91,64</v>
      </c>
      <c r="AA9" s="1" t="str">
        <f>_xlfn.TEXTJOIN(",",,AA8:AE8)</f>
        <v>90,82,90,80,66</v>
      </c>
      <c r="AF9" s="1" t="str">
        <f>_xlfn.TEXTJOIN(",",,AF8:AJ8)</f>
        <v>90,66,90,66,90</v>
      </c>
      <c r="AK9" s="1" t="str">
        <f>_xlfn.TEXTJOIN(",",,AK8:AO8)</f>
        <v>0,0,0,0,0</v>
      </c>
      <c r="AP9" s="1" t="str">
        <f>_xlfn.TEXTJOIN(",",,AP8:AT8)</f>
        <v/>
      </c>
      <c r="AU9" s="1" t="str">
        <f>_xlfn.TEXTJOIN(",",,AU8:AY8)</f>
        <v/>
      </c>
    </row>
    <row r="11" spans="1:78" ht="53.25" customHeight="1" thickBot="1" x14ac:dyDescent="0.45">
      <c r="G11" s="12"/>
    </row>
    <row r="12" spans="1:78" ht="53.25" customHeight="1" x14ac:dyDescent="0.4">
      <c r="B12" s="4"/>
      <c r="C12" s="5">
        <v>1</v>
      </c>
      <c r="D12" s="5">
        <v>1</v>
      </c>
      <c r="E12" s="5">
        <v>1</v>
      </c>
      <c r="F12" s="6"/>
      <c r="G12" s="12"/>
      <c r="H12" s="4"/>
      <c r="I12" s="5"/>
      <c r="J12" s="5"/>
      <c r="K12" s="5"/>
      <c r="L12" s="6"/>
      <c r="M12" s="12"/>
      <c r="N12" s="13">
        <v>1</v>
      </c>
      <c r="O12" s="4"/>
      <c r="P12" s="5"/>
      <c r="Q12" s="5"/>
      <c r="R12" s="6"/>
      <c r="S12" s="12"/>
      <c r="T12" s="4"/>
      <c r="U12" s="5">
        <v>1</v>
      </c>
      <c r="V12" s="5">
        <v>1</v>
      </c>
      <c r="W12" s="5">
        <v>1</v>
      </c>
      <c r="X12" s="6"/>
      <c r="Y12" s="12"/>
      <c r="Z12" s="4">
        <v>1</v>
      </c>
      <c r="AA12" s="5"/>
      <c r="AB12" s="5"/>
      <c r="AC12" s="5"/>
      <c r="AD12" s="6">
        <v>1</v>
      </c>
      <c r="AE12" s="12"/>
      <c r="AF12" s="4">
        <v>1</v>
      </c>
      <c r="AG12" s="5">
        <v>1</v>
      </c>
      <c r="AH12" s="5">
        <v>1</v>
      </c>
      <c r="AI12" s="5">
        <v>1</v>
      </c>
      <c r="AJ12" s="6">
        <v>1</v>
      </c>
      <c r="AK12" s="12"/>
      <c r="AL12" s="4"/>
      <c r="AM12" s="5"/>
      <c r="AN12" s="5"/>
      <c r="AO12" s="5"/>
      <c r="AP12" s="6"/>
      <c r="AQ12" s="12"/>
      <c r="AR12" s="4">
        <v>1</v>
      </c>
      <c r="AS12" s="5"/>
      <c r="AT12" s="5"/>
      <c r="AU12" s="5"/>
      <c r="AV12" s="6">
        <v>1</v>
      </c>
      <c r="AW12" s="12"/>
      <c r="AX12" s="4"/>
      <c r="AY12" s="5">
        <v>1</v>
      </c>
      <c r="AZ12" s="5">
        <v>1</v>
      </c>
      <c r="BA12" s="5">
        <v>1</v>
      </c>
      <c r="BB12" s="6"/>
      <c r="BC12" s="12"/>
      <c r="BD12" s="4">
        <v>1</v>
      </c>
      <c r="BE12" s="5"/>
      <c r="BF12" s="5"/>
      <c r="BG12" s="5"/>
      <c r="BH12" s="6">
        <v>1</v>
      </c>
      <c r="BI12" s="12"/>
      <c r="BJ12" s="4"/>
      <c r="BK12" s="5"/>
      <c r="BL12" s="5"/>
      <c r="BM12" s="5"/>
      <c r="BN12" s="6"/>
      <c r="BO12" s="12"/>
      <c r="BP12" s="4"/>
      <c r="BQ12" s="5">
        <v>1</v>
      </c>
      <c r="BR12" s="5"/>
      <c r="BS12" s="5">
        <v>1</v>
      </c>
      <c r="BT12" s="6"/>
      <c r="BU12" s="12"/>
      <c r="BV12" s="4"/>
      <c r="BW12" s="5"/>
      <c r="BX12" s="5"/>
      <c r="BY12" s="5"/>
      <c r="BZ12" s="6"/>
    </row>
    <row r="13" spans="1:78" ht="53.25" customHeight="1" x14ac:dyDescent="0.4">
      <c r="A13" s="3">
        <v>1</v>
      </c>
      <c r="B13" s="7"/>
      <c r="C13" s="2"/>
      <c r="D13" s="2">
        <v>1</v>
      </c>
      <c r="E13" s="2"/>
      <c r="F13" s="8"/>
      <c r="G13" s="12"/>
      <c r="H13" s="7"/>
      <c r="I13" s="2"/>
      <c r="J13" s="2"/>
      <c r="K13" s="2"/>
      <c r="L13" s="8"/>
      <c r="M13" s="12"/>
      <c r="N13" s="14">
        <v>1</v>
      </c>
      <c r="O13" s="7"/>
      <c r="P13" s="2"/>
      <c r="Q13" s="2"/>
      <c r="R13" s="8"/>
      <c r="S13" s="12"/>
      <c r="T13" s="7">
        <v>1</v>
      </c>
      <c r="U13" s="2"/>
      <c r="V13" s="2"/>
      <c r="W13" s="2"/>
      <c r="X13" s="8">
        <v>1</v>
      </c>
      <c r="Y13" s="12"/>
      <c r="Z13" s="7">
        <v>1</v>
      </c>
      <c r="AA13" s="2"/>
      <c r="AB13" s="2"/>
      <c r="AC13" s="2"/>
      <c r="AD13" s="8">
        <v>1</v>
      </c>
      <c r="AE13" s="12"/>
      <c r="AF13" s="7">
        <v>1</v>
      </c>
      <c r="AG13" s="2"/>
      <c r="AH13" s="2"/>
      <c r="AI13" s="2"/>
      <c r="AJ13" s="8"/>
      <c r="AK13" s="12"/>
      <c r="AL13" s="7"/>
      <c r="AM13" s="2"/>
      <c r="AN13" s="2"/>
      <c r="AO13" s="2"/>
      <c r="AP13" s="8"/>
      <c r="AQ13" s="12"/>
      <c r="AR13" s="7">
        <v>1</v>
      </c>
      <c r="AS13" s="2"/>
      <c r="AT13" s="2"/>
      <c r="AU13" s="2"/>
      <c r="AV13" s="8">
        <v>1</v>
      </c>
      <c r="AW13" s="12"/>
      <c r="AX13" s="7">
        <v>1</v>
      </c>
      <c r="AY13" s="2"/>
      <c r="AZ13" s="2"/>
      <c r="BA13" s="2"/>
      <c r="BB13" s="8">
        <v>1</v>
      </c>
      <c r="BC13" s="12"/>
      <c r="BD13" s="7">
        <v>1</v>
      </c>
      <c r="BE13" s="2"/>
      <c r="BF13" s="2"/>
      <c r="BG13" s="2"/>
      <c r="BH13" s="8">
        <v>1</v>
      </c>
      <c r="BI13" s="12"/>
      <c r="BJ13" s="7"/>
      <c r="BK13" s="2"/>
      <c r="BL13" s="2"/>
      <c r="BM13" s="2"/>
      <c r="BN13" s="8"/>
      <c r="BO13" s="12"/>
      <c r="BP13" s="7">
        <v>1</v>
      </c>
      <c r="BQ13" s="2">
        <v>1</v>
      </c>
      <c r="BR13" s="2">
        <v>1</v>
      </c>
      <c r="BS13" s="2">
        <v>1</v>
      </c>
      <c r="BT13" s="8">
        <v>1</v>
      </c>
      <c r="BU13" s="12"/>
      <c r="BV13" s="7"/>
      <c r="BW13" s="2"/>
      <c r="BX13" s="2"/>
      <c r="BY13" s="2"/>
      <c r="BZ13" s="8"/>
    </row>
    <row r="14" spans="1:78" ht="53.25" customHeight="1" x14ac:dyDescent="0.4">
      <c r="A14" s="3">
        <v>2</v>
      </c>
      <c r="B14" s="7"/>
      <c r="C14" s="2"/>
      <c r="D14" s="2">
        <v>1</v>
      </c>
      <c r="E14" s="2"/>
      <c r="F14" s="8"/>
      <c r="G14" s="12"/>
      <c r="H14" s="7"/>
      <c r="I14" s="2"/>
      <c r="J14" s="2"/>
      <c r="K14" s="2"/>
      <c r="L14" s="8"/>
      <c r="M14" s="12"/>
      <c r="N14" s="14">
        <v>1</v>
      </c>
      <c r="O14" s="7"/>
      <c r="P14" s="2"/>
      <c r="Q14" s="2"/>
      <c r="R14" s="8"/>
      <c r="S14" s="12"/>
      <c r="T14" s="7">
        <v>1</v>
      </c>
      <c r="U14" s="2"/>
      <c r="V14" s="2"/>
      <c r="W14" s="2"/>
      <c r="X14" s="8">
        <v>1</v>
      </c>
      <c r="Y14" s="12"/>
      <c r="Z14" s="7">
        <v>1</v>
      </c>
      <c r="AA14" s="2"/>
      <c r="AB14" s="2"/>
      <c r="AC14" s="2"/>
      <c r="AD14" s="8">
        <v>1</v>
      </c>
      <c r="AE14" s="12"/>
      <c r="AF14" s="7">
        <v>1</v>
      </c>
      <c r="AG14" s="2">
        <v>1</v>
      </c>
      <c r="AH14" s="2">
        <v>1</v>
      </c>
      <c r="AI14" s="2">
        <v>1</v>
      </c>
      <c r="AJ14" s="8"/>
      <c r="AK14" s="12"/>
      <c r="AL14" s="7"/>
      <c r="AM14" s="2"/>
      <c r="AN14" s="2"/>
      <c r="AO14" s="2"/>
      <c r="AP14" s="8"/>
      <c r="AQ14" s="12"/>
      <c r="AR14" s="7"/>
      <c r="AS14" s="2">
        <v>1</v>
      </c>
      <c r="AT14" s="2"/>
      <c r="AU14" s="2">
        <v>1</v>
      </c>
      <c r="AV14" s="8"/>
      <c r="AW14" s="12"/>
      <c r="AX14" s="7">
        <v>1</v>
      </c>
      <c r="AY14" s="2"/>
      <c r="AZ14" s="2"/>
      <c r="BA14" s="2"/>
      <c r="BB14" s="8">
        <v>1</v>
      </c>
      <c r="BC14" s="12"/>
      <c r="BD14" s="7">
        <v>1</v>
      </c>
      <c r="BE14" s="2"/>
      <c r="BF14" s="2"/>
      <c r="BG14" s="2"/>
      <c r="BH14" s="8">
        <v>1</v>
      </c>
      <c r="BI14" s="12"/>
      <c r="BJ14" s="7"/>
      <c r="BK14" s="2"/>
      <c r="BL14" s="2"/>
      <c r="BM14" s="2"/>
      <c r="BN14" s="8"/>
      <c r="BO14" s="12"/>
      <c r="BP14" s="7">
        <v>1</v>
      </c>
      <c r="BQ14" s="2">
        <v>1</v>
      </c>
      <c r="BR14" s="2">
        <v>1</v>
      </c>
      <c r="BS14" s="2">
        <v>1</v>
      </c>
      <c r="BT14" s="8">
        <v>1</v>
      </c>
      <c r="BU14" s="12"/>
      <c r="BV14" s="7"/>
      <c r="BW14" s="2"/>
      <c r="BX14" s="2"/>
      <c r="BY14" s="2"/>
      <c r="BZ14" s="8"/>
    </row>
    <row r="15" spans="1:78" ht="53.25" customHeight="1" x14ac:dyDescent="0.4">
      <c r="A15" s="3">
        <v>8</v>
      </c>
      <c r="B15" s="7"/>
      <c r="C15" s="2"/>
      <c r="D15" s="2">
        <v>1</v>
      </c>
      <c r="E15" s="2"/>
      <c r="F15" s="8"/>
      <c r="G15" s="12"/>
      <c r="H15" s="7"/>
      <c r="I15" s="2"/>
      <c r="J15" s="2"/>
      <c r="K15" s="2"/>
      <c r="L15" s="8"/>
      <c r="M15" s="12"/>
      <c r="N15" s="14">
        <v>1</v>
      </c>
      <c r="O15" s="7"/>
      <c r="P15" s="2"/>
      <c r="Q15" s="2"/>
      <c r="R15" s="8"/>
      <c r="S15" s="12"/>
      <c r="T15" s="7">
        <v>1</v>
      </c>
      <c r="U15" s="2"/>
      <c r="V15" s="2"/>
      <c r="W15" s="2"/>
      <c r="X15" s="8">
        <v>1</v>
      </c>
      <c r="Y15" s="12"/>
      <c r="Z15" s="7">
        <v>1</v>
      </c>
      <c r="AA15" s="2">
        <v>1</v>
      </c>
      <c r="AB15" s="2"/>
      <c r="AC15" s="2">
        <v>1</v>
      </c>
      <c r="AD15" s="8">
        <v>1</v>
      </c>
      <c r="AE15" s="12"/>
      <c r="AF15" s="7">
        <v>1</v>
      </c>
      <c r="AG15" s="2"/>
      <c r="AH15" s="2"/>
      <c r="AI15" s="2"/>
      <c r="AJ15" s="8"/>
      <c r="AK15" s="12"/>
      <c r="AL15" s="7"/>
      <c r="AM15" s="2"/>
      <c r="AN15" s="2"/>
      <c r="AO15" s="2"/>
      <c r="AP15" s="8"/>
      <c r="AQ15" s="12"/>
      <c r="AR15" s="7"/>
      <c r="AS15" s="2">
        <v>1</v>
      </c>
      <c r="AT15" s="2">
        <v>1</v>
      </c>
      <c r="AU15" s="2">
        <v>1</v>
      </c>
      <c r="AV15" s="8"/>
      <c r="AW15" s="12"/>
      <c r="AX15" s="7">
        <v>1</v>
      </c>
      <c r="AY15" s="2"/>
      <c r="AZ15" s="2"/>
      <c r="BA15" s="2"/>
      <c r="BB15" s="8">
        <v>1</v>
      </c>
      <c r="BC15" s="12"/>
      <c r="BD15" s="7">
        <v>1</v>
      </c>
      <c r="BE15" s="2"/>
      <c r="BF15" s="2"/>
      <c r="BG15" s="2"/>
      <c r="BH15" s="8">
        <v>1</v>
      </c>
      <c r="BI15" s="12"/>
      <c r="BJ15" s="7"/>
      <c r="BK15" s="2"/>
      <c r="BL15" s="2"/>
      <c r="BM15" s="2"/>
      <c r="BN15" s="8"/>
      <c r="BO15" s="12"/>
      <c r="BP15" s="7">
        <v>1</v>
      </c>
      <c r="BQ15" s="2">
        <v>1</v>
      </c>
      <c r="BR15" s="2">
        <v>1</v>
      </c>
      <c r="BS15" s="2">
        <v>1</v>
      </c>
      <c r="BT15" s="8">
        <v>1</v>
      </c>
      <c r="BU15" s="12"/>
      <c r="BV15" s="7"/>
      <c r="BW15" s="2"/>
      <c r="BX15" s="2"/>
      <c r="BY15" s="2"/>
      <c r="BZ15" s="8"/>
    </row>
    <row r="16" spans="1:78" ht="53.25" customHeight="1" x14ac:dyDescent="0.4">
      <c r="A16" s="3">
        <v>16</v>
      </c>
      <c r="B16" s="7"/>
      <c r="C16" s="2"/>
      <c r="D16" s="2">
        <v>1</v>
      </c>
      <c r="E16" s="2"/>
      <c r="F16" s="8"/>
      <c r="G16" s="12"/>
      <c r="H16" s="7"/>
      <c r="I16" s="2"/>
      <c r="J16" s="2"/>
      <c r="K16" s="2"/>
      <c r="L16" s="8"/>
      <c r="M16" s="12"/>
      <c r="N16" s="14">
        <v>1</v>
      </c>
      <c r="O16" s="7"/>
      <c r="P16" s="2"/>
      <c r="Q16" s="2"/>
      <c r="R16" s="8"/>
      <c r="S16" s="12"/>
      <c r="T16" s="7">
        <v>1</v>
      </c>
      <c r="U16" s="2"/>
      <c r="V16" s="2"/>
      <c r="W16" s="2"/>
      <c r="X16" s="8">
        <v>1</v>
      </c>
      <c r="Y16" s="12"/>
      <c r="Z16" s="7"/>
      <c r="AA16" s="2">
        <v>1</v>
      </c>
      <c r="AB16" s="2">
        <v>1</v>
      </c>
      <c r="AC16" s="2">
        <v>1</v>
      </c>
      <c r="AD16" s="8"/>
      <c r="AE16" s="12"/>
      <c r="AF16" s="7">
        <v>1</v>
      </c>
      <c r="AG16" s="2"/>
      <c r="AH16" s="2"/>
      <c r="AI16" s="2"/>
      <c r="AJ16" s="8"/>
      <c r="AK16" s="12"/>
      <c r="AL16" s="7"/>
      <c r="AM16" s="2"/>
      <c r="AN16" s="2"/>
      <c r="AO16" s="2"/>
      <c r="AP16" s="8"/>
      <c r="AQ16" s="12"/>
      <c r="AR16" s="7"/>
      <c r="AS16" s="2"/>
      <c r="AT16" s="2">
        <v>1</v>
      </c>
      <c r="AU16" s="2"/>
      <c r="AV16" s="8"/>
      <c r="AW16" s="12"/>
      <c r="AX16" s="7">
        <v>1</v>
      </c>
      <c r="AY16" s="2"/>
      <c r="AZ16" s="2"/>
      <c r="BA16" s="2"/>
      <c r="BB16" s="8">
        <v>1</v>
      </c>
      <c r="BC16" s="12"/>
      <c r="BD16" s="7">
        <v>1</v>
      </c>
      <c r="BE16" s="2">
        <v>1</v>
      </c>
      <c r="BF16" s="2"/>
      <c r="BG16" s="2">
        <v>1</v>
      </c>
      <c r="BH16" s="8">
        <v>1</v>
      </c>
      <c r="BI16" s="12"/>
      <c r="BJ16" s="7"/>
      <c r="BK16" s="2"/>
      <c r="BL16" s="2"/>
      <c r="BM16" s="2"/>
      <c r="BN16" s="8"/>
      <c r="BO16" s="12"/>
      <c r="BP16" s="7"/>
      <c r="BQ16" s="2">
        <v>1</v>
      </c>
      <c r="BR16" s="2">
        <v>1</v>
      </c>
      <c r="BS16" s="2">
        <v>1</v>
      </c>
      <c r="BT16" s="8"/>
      <c r="BU16" s="12"/>
      <c r="BV16" s="7"/>
      <c r="BW16" s="2"/>
      <c r="BX16" s="2"/>
      <c r="BY16" s="2"/>
      <c r="BZ16" s="8"/>
    </row>
    <row r="17" spans="1:78" ht="53.25" customHeight="1" thickBot="1" x14ac:dyDescent="0.45">
      <c r="A17" s="3">
        <v>32</v>
      </c>
      <c r="B17" s="9"/>
      <c r="C17" s="10">
        <v>1</v>
      </c>
      <c r="D17" s="10">
        <v>1</v>
      </c>
      <c r="E17" s="10">
        <v>1</v>
      </c>
      <c r="F17" s="11"/>
      <c r="G17" s="12"/>
      <c r="H17" s="9"/>
      <c r="I17" s="10"/>
      <c r="J17" s="10"/>
      <c r="K17" s="10"/>
      <c r="L17" s="11"/>
      <c r="M17" s="12"/>
      <c r="N17" s="15">
        <v>1</v>
      </c>
      <c r="O17" s="9">
        <v>1</v>
      </c>
      <c r="P17" s="10">
        <v>1</v>
      </c>
      <c r="Q17" s="10">
        <v>1</v>
      </c>
      <c r="R17" s="11">
        <v>1</v>
      </c>
      <c r="S17" s="12"/>
      <c r="T17" s="9"/>
      <c r="U17" s="10">
        <v>1</v>
      </c>
      <c r="V17" s="10">
        <v>1</v>
      </c>
      <c r="W17" s="10">
        <v>1</v>
      </c>
      <c r="X17" s="11"/>
      <c r="Y17" s="12"/>
      <c r="Z17" s="9"/>
      <c r="AA17" s="10"/>
      <c r="AB17" s="10">
        <v>1</v>
      </c>
      <c r="AC17" s="10"/>
      <c r="AD17" s="11"/>
      <c r="AE17" s="12"/>
      <c r="AF17" s="9">
        <v>1</v>
      </c>
      <c r="AG17" s="10">
        <v>1</v>
      </c>
      <c r="AH17" s="10">
        <v>1</v>
      </c>
      <c r="AI17" s="10">
        <v>1</v>
      </c>
      <c r="AJ17" s="11">
        <v>1</v>
      </c>
      <c r="AK17" s="12"/>
      <c r="AL17" s="9"/>
      <c r="AM17" s="10"/>
      <c r="AN17" s="10"/>
      <c r="AO17" s="10"/>
      <c r="AP17" s="11"/>
      <c r="AQ17" s="12"/>
      <c r="AR17" s="9"/>
      <c r="AS17" s="10"/>
      <c r="AT17" s="10">
        <v>1</v>
      </c>
      <c r="AU17" s="10"/>
      <c r="AV17" s="11"/>
      <c r="AW17" s="12"/>
      <c r="AX17" s="9"/>
      <c r="AY17" s="10">
        <v>1</v>
      </c>
      <c r="AZ17" s="10">
        <v>1</v>
      </c>
      <c r="BA17" s="10">
        <v>1</v>
      </c>
      <c r="BB17" s="11"/>
      <c r="BC17" s="12"/>
      <c r="BD17" s="9"/>
      <c r="BE17" s="10">
        <v>1</v>
      </c>
      <c r="BF17" s="10">
        <v>1</v>
      </c>
      <c r="BG17" s="10">
        <v>1</v>
      </c>
      <c r="BH17" s="11"/>
      <c r="BI17" s="12"/>
      <c r="BJ17" s="9"/>
      <c r="BK17" s="10"/>
      <c r="BL17" s="10"/>
      <c r="BM17" s="10"/>
      <c r="BN17" s="11"/>
      <c r="BO17" s="12"/>
      <c r="BP17" s="9"/>
      <c r="BQ17" s="10"/>
      <c r="BR17" s="10">
        <v>1</v>
      </c>
      <c r="BS17" s="10"/>
      <c r="BT17" s="11"/>
      <c r="BU17" s="12"/>
      <c r="BV17" s="9"/>
      <c r="BW17" s="10"/>
      <c r="BX17" s="10"/>
      <c r="BY17" s="10"/>
      <c r="BZ17" s="11"/>
    </row>
    <row r="18" spans="1:78" ht="53.25" customHeight="1" x14ac:dyDescent="0.4">
      <c r="A18" s="3">
        <v>64</v>
      </c>
      <c r="B18" s="1">
        <f>B12*$A$2+B13*$A$3+B14*$A$4+B15*$A$5+B16*$A$6+B17*$A$7</f>
        <v>0</v>
      </c>
      <c r="C18" s="1">
        <f t="shared" ref="C18:F18" si="1">C12*$A$2+C13*$A$3+C14*$A$4+C15*$A$5+C16*$A$6+C17*$A$7</f>
        <v>65</v>
      </c>
      <c r="D18" s="1">
        <f t="shared" si="1"/>
        <v>123</v>
      </c>
      <c r="E18" s="1">
        <f t="shared" si="1"/>
        <v>65</v>
      </c>
      <c r="F18" s="1">
        <f t="shared" si="1"/>
        <v>0</v>
      </c>
      <c r="G18" s="12"/>
      <c r="H18" s="1">
        <f>H12*$A$2+H13*$A$3+H14*$A$4+H15*$A$5+H16*$A$6+H17*$A$7</f>
        <v>0</v>
      </c>
      <c r="I18" s="1">
        <f t="shared" ref="I18:L18" si="2">I12*$A$2+I13*$A$3+I14*$A$4+I15*$A$5+I16*$A$6+I17*$A$7</f>
        <v>0</v>
      </c>
      <c r="J18" s="1">
        <f t="shared" si="2"/>
        <v>0</v>
      </c>
      <c r="K18" s="1">
        <f t="shared" si="2"/>
        <v>0</v>
      </c>
      <c r="L18" s="1">
        <f t="shared" si="2"/>
        <v>0</v>
      </c>
      <c r="M18" s="12"/>
      <c r="N18" s="1">
        <f>N12*$A$2+N13*$A$3+N14*$A$4+N15*$A$5+N16*$A$6+N17*$A$7</f>
        <v>123</v>
      </c>
      <c r="O18" s="1">
        <f t="shared" ref="O18:R18" si="3">O12*$A$2+O13*$A$3+O14*$A$4+O15*$A$5+O16*$A$6+O17*$A$7</f>
        <v>64</v>
      </c>
      <c r="P18" s="1">
        <f t="shared" si="3"/>
        <v>64</v>
      </c>
      <c r="Q18" s="1">
        <f t="shared" si="3"/>
        <v>64</v>
      </c>
      <c r="R18" s="1">
        <f t="shared" si="3"/>
        <v>64</v>
      </c>
      <c r="S18" s="12"/>
      <c r="T18" s="1">
        <f>T12*$A$2+T13*$A$3+T14*$A$4+T15*$A$5+T16*$A$6+T17*$A$7</f>
        <v>58</v>
      </c>
      <c r="U18" s="1">
        <f t="shared" ref="U18:X18" si="4">U12*$A$2+U13*$A$3+U14*$A$4+U15*$A$5+U16*$A$6+U17*$A$7</f>
        <v>65</v>
      </c>
      <c r="V18" s="1">
        <f t="shared" si="4"/>
        <v>65</v>
      </c>
      <c r="W18" s="1">
        <f t="shared" si="4"/>
        <v>65</v>
      </c>
      <c r="X18" s="1">
        <f t="shared" si="4"/>
        <v>58</v>
      </c>
      <c r="Y18" s="12"/>
      <c r="Z18" s="1">
        <f>Z12*$A$2+Z13*$A$3+Z14*$A$4+Z15*$A$5+Z16*$A$6+Z17*$A$7</f>
        <v>27</v>
      </c>
      <c r="AA18" s="1">
        <f t="shared" ref="AA18:AD18" si="5">AA12*$A$2+AA13*$A$3+AA14*$A$4+AA15*$A$5+AA16*$A$6+AA17*$A$7</f>
        <v>48</v>
      </c>
      <c r="AB18" s="1">
        <f t="shared" si="5"/>
        <v>96</v>
      </c>
      <c r="AC18" s="1">
        <f t="shared" si="5"/>
        <v>48</v>
      </c>
      <c r="AD18" s="1">
        <f t="shared" si="5"/>
        <v>27</v>
      </c>
      <c r="AE18" s="12"/>
      <c r="AF18" s="1">
        <f>AF12*$A$2+AF13*$A$3+AF14*$A$4+AF15*$A$5+AF16*$A$6+AF17*$A$7</f>
        <v>123</v>
      </c>
      <c r="AG18" s="1">
        <f t="shared" ref="AG18:AJ18" si="6">AG12*$A$2+AG13*$A$3+AG14*$A$4+AG15*$A$5+AG16*$A$6+AG17*$A$7</f>
        <v>73</v>
      </c>
      <c r="AH18" s="1">
        <f t="shared" si="6"/>
        <v>73</v>
      </c>
      <c r="AI18" s="1">
        <f t="shared" si="6"/>
        <v>73</v>
      </c>
      <c r="AJ18" s="1">
        <f t="shared" si="6"/>
        <v>65</v>
      </c>
      <c r="AK18" s="12"/>
      <c r="AL18" s="1">
        <f>AL12*$A$2+AL13*$A$3+AL14*$A$4+AL15*$A$5+AL16*$A$6+AL17*$A$7</f>
        <v>0</v>
      </c>
      <c r="AM18" s="1">
        <f t="shared" ref="AM18:AP18" si="7">AM12*$A$2+AM13*$A$3+AM14*$A$4+AM15*$A$5+AM16*$A$6+AM17*$A$7</f>
        <v>0</v>
      </c>
      <c r="AN18" s="1">
        <f t="shared" si="7"/>
        <v>0</v>
      </c>
      <c r="AO18" s="1">
        <f t="shared" si="7"/>
        <v>0</v>
      </c>
      <c r="AP18" s="1">
        <f t="shared" si="7"/>
        <v>0</v>
      </c>
      <c r="AQ18" s="12"/>
      <c r="AR18" s="1">
        <f>AR12*$A$2+AR13*$A$3+AR14*$A$4+AR15*$A$5+AR16*$A$6+AR17*$A$7</f>
        <v>3</v>
      </c>
      <c r="AS18" s="1">
        <f t="shared" ref="AS18:AV18" si="8">AS12*$A$2+AS13*$A$3+AS14*$A$4+AS15*$A$5+AS16*$A$6+AS17*$A$7</f>
        <v>24</v>
      </c>
      <c r="AT18" s="1">
        <f t="shared" si="8"/>
        <v>112</v>
      </c>
      <c r="AU18" s="1">
        <f t="shared" si="8"/>
        <v>24</v>
      </c>
      <c r="AV18" s="1">
        <f t="shared" si="8"/>
        <v>3</v>
      </c>
      <c r="AW18" s="12"/>
      <c r="AX18" s="1">
        <f>AX12*$A$2+AX13*$A$3+AX14*$A$4+AX15*$A$5+AX16*$A$6+AX17*$A$7</f>
        <v>58</v>
      </c>
      <c r="AY18" s="1">
        <f t="shared" ref="AY18:BB18" si="9">AY12*$A$2+AY13*$A$3+AY14*$A$4+AY15*$A$5+AY16*$A$6+AY17*$A$7</f>
        <v>65</v>
      </c>
      <c r="AZ18" s="1">
        <f t="shared" si="9"/>
        <v>65</v>
      </c>
      <c r="BA18" s="1">
        <f t="shared" si="9"/>
        <v>65</v>
      </c>
      <c r="BB18" s="1">
        <f t="shared" si="9"/>
        <v>58</v>
      </c>
      <c r="BC18" s="12"/>
      <c r="BD18" s="1">
        <f>BD12*$A$2+BD13*$A$3+BD14*$A$4+BD15*$A$5+BD16*$A$6+BD17*$A$7</f>
        <v>59</v>
      </c>
      <c r="BE18" s="1">
        <f t="shared" ref="BE18:BH18" si="10">BE12*$A$2+BE13*$A$3+BE14*$A$4+BE15*$A$5+BE16*$A$6+BE17*$A$7</f>
        <v>96</v>
      </c>
      <c r="BF18" s="1">
        <f t="shared" si="10"/>
        <v>64</v>
      </c>
      <c r="BG18" s="1">
        <f t="shared" si="10"/>
        <v>96</v>
      </c>
      <c r="BH18" s="1">
        <f t="shared" si="10"/>
        <v>59</v>
      </c>
      <c r="BI18" s="12"/>
      <c r="BJ18" s="1">
        <f>BJ12*$A$2+BJ13*$A$3+BJ14*$A$4+BJ15*$A$5+BJ16*$A$6+BJ17*$A$7</f>
        <v>0</v>
      </c>
      <c r="BK18" s="1">
        <f t="shared" ref="BK18:BN18" si="11">BK12*$A$2+BK13*$A$3+BK14*$A$4+BK15*$A$5+BK16*$A$6+BK17*$A$7</f>
        <v>0</v>
      </c>
      <c r="BL18" s="1">
        <f t="shared" si="11"/>
        <v>0</v>
      </c>
      <c r="BM18" s="1">
        <f t="shared" si="11"/>
        <v>0</v>
      </c>
      <c r="BN18" s="1">
        <f t="shared" si="11"/>
        <v>0</v>
      </c>
      <c r="BO18" s="12"/>
      <c r="BP18" s="1">
        <f>BP12*$A$2+BP13*$A$3+BP14*$A$4+BP15*$A$5+BP16*$A$6+BP17*$A$7</f>
        <v>26</v>
      </c>
      <c r="BQ18" s="1">
        <f t="shared" ref="BQ18:BT18" si="12">BQ12*$A$2+BQ13*$A$3+BQ14*$A$4+BQ15*$A$5+BQ16*$A$6+BQ17*$A$7</f>
        <v>59</v>
      </c>
      <c r="BR18" s="1">
        <f t="shared" si="12"/>
        <v>122</v>
      </c>
      <c r="BS18" s="1">
        <f t="shared" si="12"/>
        <v>59</v>
      </c>
      <c r="BT18" s="1">
        <f t="shared" si="12"/>
        <v>26</v>
      </c>
      <c r="BU18" s="12"/>
    </row>
    <row r="19" spans="1:78" ht="53.25" customHeight="1" x14ac:dyDescent="0.4">
      <c r="B19" s="1" t="str">
        <f>_xlfn.TEXTJOIN(",",,B18:F18)</f>
        <v>0,65,123,65,0</v>
      </c>
      <c r="G19" s="12"/>
      <c r="H19" s="1" t="str">
        <f>_xlfn.TEXTJOIN(",",,H18:L18)</f>
        <v>0,0,0,0,0</v>
      </c>
      <c r="M19" s="12"/>
      <c r="N19" s="1" t="str">
        <f>_xlfn.TEXTJOIN(",",,N18:R18)</f>
        <v>123,64,64,64,64</v>
      </c>
      <c r="T19" s="1" t="str">
        <f>_xlfn.TEXTJOIN(",",,T18:X18)</f>
        <v>58,65,65,65,58</v>
      </c>
      <c r="Z19" s="1" t="str">
        <f>_xlfn.TEXTJOIN(",",,Z18:AD18)</f>
        <v>27,48,96,48,27</v>
      </c>
      <c r="AE19" s="12"/>
      <c r="AF19" s="1" t="str">
        <f>_xlfn.TEXTJOIN(",",,AF18:AJ18)</f>
        <v>123,73,73,73,65</v>
      </c>
      <c r="AK19" s="12"/>
      <c r="AL19" s="1" t="str">
        <f>_xlfn.TEXTJOIN(",",,AL18:AP18)</f>
        <v>0,0,0,0,0</v>
      </c>
      <c r="AR19" s="1" t="str">
        <f>_xlfn.TEXTJOIN(",",,AR18:AV18)</f>
        <v>3,24,112,24,3</v>
      </c>
      <c r="AX19" s="1" t="str">
        <f>_xlfn.TEXTJOIN(",",,AX18:BB18)</f>
        <v>58,65,65,65,58</v>
      </c>
      <c r="BC19" s="12"/>
      <c r="BD19" s="1" t="str">
        <f>_xlfn.TEXTJOIN(",",,BD18:BH18)</f>
        <v>59,96,64,96,59</v>
      </c>
      <c r="BI19" s="12"/>
      <c r="BJ19" s="1" t="str">
        <f>_xlfn.TEXTJOIN(",",,BJ18:BN18)</f>
        <v>0,0,0,0,0</v>
      </c>
      <c r="BP19" s="1" t="str">
        <f>_xlfn.TEXTJOIN(",",,BP18:BT18)</f>
        <v>26,59,122,59,26</v>
      </c>
    </row>
    <row r="20" spans="1:78" ht="53.25" customHeight="1" thickBot="1" x14ac:dyDescent="0.45"/>
    <row r="21" spans="1:78" ht="53.25" customHeight="1" x14ac:dyDescent="0.4">
      <c r="B21" s="7">
        <v>1</v>
      </c>
      <c r="C21" s="2"/>
      <c r="D21" s="2">
        <v>1</v>
      </c>
      <c r="E21" s="2"/>
      <c r="F21" s="8">
        <v>1</v>
      </c>
      <c r="G21" s="12"/>
      <c r="H21" s="7"/>
      <c r="I21" s="2"/>
      <c r="J21" s="2">
        <v>1</v>
      </c>
      <c r="K21" s="2"/>
      <c r="L21" s="8">
        <v>1</v>
      </c>
      <c r="M21" s="12"/>
      <c r="N21" s="4"/>
      <c r="O21" s="5"/>
      <c r="P21" s="5">
        <v>1</v>
      </c>
      <c r="Q21" s="5"/>
      <c r="R21" s="6"/>
      <c r="S21" s="12"/>
      <c r="T21" s="7">
        <v>1</v>
      </c>
      <c r="U21" s="2"/>
      <c r="V21" s="2">
        <v>1</v>
      </c>
      <c r="W21" s="2"/>
      <c r="X21" s="8"/>
      <c r="Y21" s="12"/>
      <c r="Z21" s="7">
        <v>1</v>
      </c>
      <c r="AA21" s="2"/>
      <c r="AB21" s="2">
        <v>1</v>
      </c>
      <c r="AC21" s="2"/>
      <c r="AD21" s="8">
        <v>1</v>
      </c>
      <c r="AE21" s="12"/>
      <c r="AF21" s="4"/>
      <c r="AG21" s="5"/>
      <c r="AH21" s="5"/>
      <c r="AI21" s="5"/>
      <c r="AJ21" s="6"/>
      <c r="AK21" s="12"/>
      <c r="AL21" s="4"/>
      <c r="AM21" s="5"/>
      <c r="AN21" s="5"/>
      <c r="AO21" s="5"/>
      <c r="AP21" s="6"/>
      <c r="AQ21" s="12"/>
      <c r="AR21" s="4"/>
      <c r="AS21" s="5"/>
      <c r="AT21" s="5"/>
      <c r="AU21" s="5"/>
      <c r="AV21" s="6"/>
      <c r="AW21" s="12"/>
      <c r="AX21" s="4"/>
      <c r="AY21" s="5"/>
      <c r="AZ21" s="5"/>
      <c r="BA21" s="5"/>
      <c r="BB21" s="6"/>
      <c r="BC21" s="12"/>
      <c r="BD21" s="4"/>
      <c r="BE21" s="5"/>
      <c r="BF21" s="5"/>
      <c r="BG21" s="5"/>
      <c r="BH21" s="6"/>
      <c r="BI21" s="12"/>
      <c r="BJ21" s="4"/>
      <c r="BK21" s="5"/>
      <c r="BL21" s="5"/>
      <c r="BM21" s="5"/>
      <c r="BN21" s="6"/>
      <c r="BO21" s="12"/>
      <c r="BP21" s="4"/>
      <c r="BQ21" s="5"/>
      <c r="BR21" s="5"/>
      <c r="BS21" s="5"/>
      <c r="BT21" s="6"/>
      <c r="BU21" s="12"/>
    </row>
    <row r="22" spans="1:78" ht="53.25" customHeight="1" x14ac:dyDescent="0.4">
      <c r="A22" s="3">
        <v>1</v>
      </c>
      <c r="B22" s="7">
        <v>1</v>
      </c>
      <c r="C22" s="2">
        <v>1</v>
      </c>
      <c r="D22" s="2">
        <v>1</v>
      </c>
      <c r="E22" s="2">
        <v>1</v>
      </c>
      <c r="F22" s="8">
        <v>1</v>
      </c>
      <c r="G22" s="12"/>
      <c r="H22" s="7">
        <v>1</v>
      </c>
      <c r="I22" s="2">
        <v>1</v>
      </c>
      <c r="J22" s="2">
        <v>1</v>
      </c>
      <c r="K22" s="2">
        <v>1</v>
      </c>
      <c r="L22" s="8">
        <v>1</v>
      </c>
      <c r="M22" s="12"/>
      <c r="N22" s="7">
        <v>1</v>
      </c>
      <c r="O22" s="2">
        <v>1</v>
      </c>
      <c r="P22" s="2">
        <v>1</v>
      </c>
      <c r="Q22" s="2">
        <v>1</v>
      </c>
      <c r="R22" s="8">
        <v>1</v>
      </c>
      <c r="S22" s="12"/>
      <c r="T22" s="7">
        <v>1</v>
      </c>
      <c r="U22" s="2">
        <v>1</v>
      </c>
      <c r="V22" s="2">
        <v>1</v>
      </c>
      <c r="W22" s="2">
        <v>1</v>
      </c>
      <c r="X22" s="8">
        <v>1</v>
      </c>
      <c r="Y22" s="12"/>
      <c r="Z22" s="7">
        <v>1</v>
      </c>
      <c r="AA22" s="2">
        <v>1</v>
      </c>
      <c r="AB22" s="2">
        <v>1</v>
      </c>
      <c r="AC22" s="2">
        <v>1</v>
      </c>
      <c r="AD22" s="8">
        <v>1</v>
      </c>
      <c r="AE22" s="12"/>
      <c r="AF22" s="7"/>
      <c r="AG22" s="2"/>
      <c r="AH22" s="2">
        <v>1</v>
      </c>
      <c r="AI22" s="2"/>
      <c r="AJ22" s="8"/>
      <c r="AK22" s="12"/>
      <c r="AL22" s="7"/>
      <c r="AM22" s="2"/>
      <c r="AN22" s="2">
        <v>1</v>
      </c>
      <c r="AO22" s="2"/>
      <c r="AP22" s="8"/>
      <c r="AQ22" s="12"/>
      <c r="AR22" s="7"/>
      <c r="AS22" s="2"/>
      <c r="AT22" s="2">
        <v>1</v>
      </c>
      <c r="AU22" s="2"/>
      <c r="AV22" s="8"/>
      <c r="AW22" s="12"/>
      <c r="AX22" s="7"/>
      <c r="AY22" s="2"/>
      <c r="AZ22" s="2">
        <v>1</v>
      </c>
      <c r="BA22" s="2"/>
      <c r="BB22" s="8"/>
      <c r="BC22" s="12"/>
      <c r="BD22" s="7"/>
      <c r="BE22" s="2"/>
      <c r="BF22" s="2"/>
      <c r="BG22" s="2"/>
      <c r="BH22" s="8"/>
      <c r="BI22" s="12"/>
      <c r="BJ22" s="7"/>
      <c r="BK22" s="2"/>
      <c r="BL22" s="2"/>
      <c r="BM22" s="2"/>
      <c r="BN22" s="8"/>
      <c r="BO22" s="12"/>
      <c r="BP22" s="7"/>
      <c r="BQ22" s="2"/>
      <c r="BR22" s="2"/>
      <c r="BS22" s="2"/>
      <c r="BT22" s="8"/>
      <c r="BU22" s="12"/>
    </row>
    <row r="23" spans="1:78" ht="53.25" customHeight="1" x14ac:dyDescent="0.4">
      <c r="A23" s="3">
        <v>2</v>
      </c>
      <c r="B23" s="7"/>
      <c r="C23" s="2"/>
      <c r="D23" s="2">
        <v>1</v>
      </c>
      <c r="E23" s="2"/>
      <c r="F23" s="8"/>
      <c r="G23" s="12"/>
      <c r="H23" s="7">
        <v>1</v>
      </c>
      <c r="I23" s="2"/>
      <c r="J23" s="2">
        <v>1</v>
      </c>
      <c r="K23" s="2"/>
      <c r="L23" s="8"/>
      <c r="M23" s="12"/>
      <c r="N23" s="7">
        <v>1</v>
      </c>
      <c r="O23" s="2"/>
      <c r="P23" s="2">
        <v>1</v>
      </c>
      <c r="Q23" s="2"/>
      <c r="R23" s="8">
        <v>1</v>
      </c>
      <c r="S23" s="12"/>
      <c r="T23" s="7"/>
      <c r="U23" s="2"/>
      <c r="V23" s="2">
        <v>1</v>
      </c>
      <c r="W23" s="2"/>
      <c r="X23" s="8">
        <v>1</v>
      </c>
      <c r="Y23" s="12"/>
      <c r="Z23" s="7"/>
      <c r="AA23" s="2"/>
      <c r="AB23" s="2">
        <v>1</v>
      </c>
      <c r="AC23" s="2"/>
      <c r="AD23" s="8"/>
      <c r="AE23" s="12"/>
      <c r="AF23" s="7">
        <v>1</v>
      </c>
      <c r="AG23" s="2">
        <v>1</v>
      </c>
      <c r="AH23" s="2">
        <v>1</v>
      </c>
      <c r="AI23" s="2">
        <v>1</v>
      </c>
      <c r="AJ23" s="8">
        <v>1</v>
      </c>
      <c r="AK23" s="12"/>
      <c r="AL23" s="7">
        <v>1</v>
      </c>
      <c r="AM23" s="2">
        <v>1</v>
      </c>
      <c r="AN23" s="2">
        <v>1</v>
      </c>
      <c r="AO23" s="2">
        <v>1</v>
      </c>
      <c r="AP23" s="8">
        <v>1</v>
      </c>
      <c r="AQ23" s="12"/>
      <c r="AR23" s="7">
        <v>1</v>
      </c>
      <c r="AS23" s="2">
        <v>1</v>
      </c>
      <c r="AT23" s="2">
        <v>1</v>
      </c>
      <c r="AU23" s="2">
        <v>1</v>
      </c>
      <c r="AV23" s="8">
        <v>1</v>
      </c>
      <c r="AW23" s="12"/>
      <c r="AX23" s="7">
        <v>1</v>
      </c>
      <c r="AY23" s="2">
        <v>1</v>
      </c>
      <c r="AZ23" s="2">
        <v>1</v>
      </c>
      <c r="BA23" s="2">
        <v>1</v>
      </c>
      <c r="BB23" s="8">
        <v>1</v>
      </c>
      <c r="BC23" s="12"/>
      <c r="BD23" s="7"/>
      <c r="BE23" s="2"/>
      <c r="BF23" s="2"/>
      <c r="BG23" s="2"/>
      <c r="BH23" s="8"/>
      <c r="BI23" s="12"/>
      <c r="BJ23" s="7"/>
      <c r="BK23" s="2"/>
      <c r="BL23" s="2"/>
      <c r="BM23" s="2"/>
      <c r="BN23" s="8"/>
      <c r="BO23" s="12"/>
      <c r="BP23" s="7"/>
      <c r="BQ23" s="2"/>
      <c r="BR23" s="2"/>
      <c r="BS23" s="2"/>
      <c r="BT23" s="8"/>
      <c r="BU23" s="12"/>
    </row>
    <row r="24" spans="1:78" ht="53.25" customHeight="1" x14ac:dyDescent="0.4">
      <c r="A24" s="3">
        <v>8</v>
      </c>
      <c r="B24" s="7"/>
      <c r="C24" s="2">
        <v>1</v>
      </c>
      <c r="D24" s="2">
        <v>1</v>
      </c>
      <c r="E24" s="2">
        <v>1</v>
      </c>
      <c r="F24" s="8"/>
      <c r="G24" s="12"/>
      <c r="H24" s="7"/>
      <c r="I24" s="2"/>
      <c r="J24" s="2">
        <v>1</v>
      </c>
      <c r="K24" s="2">
        <v>1</v>
      </c>
      <c r="L24" s="8">
        <v>1</v>
      </c>
      <c r="M24" s="12"/>
      <c r="N24" s="7"/>
      <c r="O24" s="2">
        <v>1</v>
      </c>
      <c r="P24" s="2">
        <v>1</v>
      </c>
      <c r="Q24" s="2">
        <v>1</v>
      </c>
      <c r="R24" s="8"/>
      <c r="S24" s="12"/>
      <c r="T24" s="7">
        <v>1</v>
      </c>
      <c r="U24" s="2">
        <v>1</v>
      </c>
      <c r="V24" s="2">
        <v>1</v>
      </c>
      <c r="W24" s="2"/>
      <c r="X24" s="8"/>
      <c r="Y24" s="12"/>
      <c r="Z24" s="7"/>
      <c r="AA24" s="2">
        <v>1</v>
      </c>
      <c r="AB24" s="2">
        <v>1</v>
      </c>
      <c r="AC24" s="2">
        <v>1</v>
      </c>
      <c r="AD24" s="8"/>
      <c r="AE24" s="12"/>
      <c r="AF24" s="7">
        <v>1</v>
      </c>
      <c r="AG24" s="2"/>
      <c r="AH24" s="2">
        <v>1</v>
      </c>
      <c r="AI24" s="2"/>
      <c r="AJ24" s="8">
        <v>1</v>
      </c>
      <c r="AK24" s="12"/>
      <c r="AL24" s="7">
        <v>1</v>
      </c>
      <c r="AM24" s="2"/>
      <c r="AN24" s="2">
        <v>1</v>
      </c>
      <c r="AO24" s="2"/>
      <c r="AP24" s="8">
        <v>1</v>
      </c>
      <c r="AQ24" s="12"/>
      <c r="AR24" s="7">
        <v>1</v>
      </c>
      <c r="AS24" s="2"/>
      <c r="AT24" s="2">
        <v>1</v>
      </c>
      <c r="AU24" s="2"/>
      <c r="AV24" s="8">
        <v>1</v>
      </c>
      <c r="AW24" s="12"/>
      <c r="AX24" s="7">
        <v>1</v>
      </c>
      <c r="AY24" s="2"/>
      <c r="AZ24" s="2">
        <v>1</v>
      </c>
      <c r="BA24" s="2"/>
      <c r="BB24" s="8">
        <v>1</v>
      </c>
      <c r="BC24" s="12"/>
      <c r="BD24" s="7"/>
      <c r="BE24" s="2"/>
      <c r="BF24" s="2"/>
      <c r="BG24" s="2"/>
      <c r="BH24" s="8"/>
      <c r="BI24" s="12"/>
      <c r="BJ24" s="7"/>
      <c r="BK24" s="2"/>
      <c r="BL24" s="2"/>
      <c r="BM24" s="2"/>
      <c r="BN24" s="8"/>
      <c r="BO24" s="12"/>
      <c r="BP24" s="7"/>
      <c r="BQ24" s="2"/>
      <c r="BR24" s="2"/>
      <c r="BS24" s="2"/>
      <c r="BT24" s="8"/>
      <c r="BU24" s="12"/>
    </row>
    <row r="25" spans="1:78" ht="53.25" customHeight="1" thickBot="1" x14ac:dyDescent="0.45">
      <c r="A25" s="3">
        <v>16</v>
      </c>
      <c r="B25" s="9"/>
      <c r="C25" s="10">
        <v>1</v>
      </c>
      <c r="D25" s="10"/>
      <c r="E25" s="10">
        <v>1</v>
      </c>
      <c r="F25" s="11"/>
      <c r="G25" s="12"/>
      <c r="H25" s="7"/>
      <c r="I25" s="2">
        <v>1</v>
      </c>
      <c r="J25" s="2">
        <v>1</v>
      </c>
      <c r="K25" s="2"/>
      <c r="L25" s="8">
        <v>1</v>
      </c>
      <c r="M25" s="12"/>
      <c r="N25" s="9"/>
      <c r="O25" s="10">
        <v>1</v>
      </c>
      <c r="P25" s="10"/>
      <c r="Q25" s="10">
        <v>1</v>
      </c>
      <c r="R25" s="11"/>
      <c r="S25" s="12"/>
      <c r="T25" s="7">
        <v>1</v>
      </c>
      <c r="U25" s="2"/>
      <c r="V25" s="2">
        <v>1</v>
      </c>
      <c r="W25" s="2">
        <v>1</v>
      </c>
      <c r="X25" s="8"/>
      <c r="Y25" s="12"/>
      <c r="Z25" s="9"/>
      <c r="AA25" s="10">
        <v>1</v>
      </c>
      <c r="AB25" s="10"/>
      <c r="AC25" s="10">
        <v>1</v>
      </c>
      <c r="AD25" s="11"/>
      <c r="AE25" s="12"/>
      <c r="AF25" s="7"/>
      <c r="AG25" s="2">
        <v>1</v>
      </c>
      <c r="AH25" s="2">
        <v>1</v>
      </c>
      <c r="AI25" s="2">
        <v>1</v>
      </c>
      <c r="AJ25" s="8"/>
      <c r="AK25" s="12"/>
      <c r="AL25" s="7"/>
      <c r="AM25" s="2">
        <v>1</v>
      </c>
      <c r="AN25" s="2">
        <v>1</v>
      </c>
      <c r="AO25" s="2">
        <v>1</v>
      </c>
      <c r="AP25" s="8"/>
      <c r="AQ25" s="12"/>
      <c r="AR25" s="7"/>
      <c r="AS25" s="2">
        <v>1</v>
      </c>
      <c r="AT25" s="2">
        <v>1</v>
      </c>
      <c r="AU25" s="2">
        <v>1</v>
      </c>
      <c r="AV25" s="8"/>
      <c r="AW25" s="12"/>
      <c r="AX25" s="7"/>
      <c r="AY25" s="2">
        <v>1</v>
      </c>
      <c r="AZ25" s="2">
        <v>1</v>
      </c>
      <c r="BA25" s="2">
        <v>1</v>
      </c>
      <c r="BB25" s="8"/>
      <c r="BC25" s="12"/>
      <c r="BD25" s="7"/>
      <c r="BE25" s="2"/>
      <c r="BF25" s="2"/>
      <c r="BG25" s="2"/>
      <c r="BH25" s="8"/>
      <c r="BI25" s="12"/>
      <c r="BJ25" s="7"/>
      <c r="BK25" s="2"/>
      <c r="BL25" s="2"/>
      <c r="BM25" s="2"/>
      <c r="BN25" s="8"/>
      <c r="BO25" s="12"/>
      <c r="BP25" s="7"/>
      <c r="BQ25" s="2"/>
      <c r="BR25" s="2"/>
      <c r="BS25" s="2"/>
      <c r="BT25" s="8"/>
      <c r="BU25" s="12"/>
    </row>
    <row r="26" spans="1:78" ht="53.25" customHeight="1" thickBot="1" x14ac:dyDescent="0.45">
      <c r="A26" s="3">
        <v>32</v>
      </c>
      <c r="B26" s="9">
        <v>1</v>
      </c>
      <c r="C26" s="10">
        <v>1</v>
      </c>
      <c r="D26" s="10"/>
      <c r="E26" s="10">
        <v>1</v>
      </c>
      <c r="F26" s="11">
        <v>1</v>
      </c>
      <c r="G26" s="12"/>
      <c r="H26" s="9">
        <v>1</v>
      </c>
      <c r="I26" s="10">
        <v>1</v>
      </c>
      <c r="J26" s="10"/>
      <c r="K26" s="10"/>
      <c r="L26" s="11">
        <v>1</v>
      </c>
      <c r="M26" s="12"/>
      <c r="N26" s="9">
        <v>1</v>
      </c>
      <c r="O26" s="10">
        <v>1</v>
      </c>
      <c r="P26" s="10"/>
      <c r="Q26" s="10">
        <v>1</v>
      </c>
      <c r="R26" s="11">
        <v>1</v>
      </c>
      <c r="S26" s="12"/>
      <c r="T26" s="9">
        <v>1</v>
      </c>
      <c r="U26" s="10"/>
      <c r="V26" s="10"/>
      <c r="W26" s="10">
        <v>1</v>
      </c>
      <c r="X26" s="11">
        <v>1</v>
      </c>
      <c r="Y26" s="12"/>
      <c r="Z26" s="9">
        <v>1</v>
      </c>
      <c r="AA26" s="10">
        <v>1</v>
      </c>
      <c r="AB26" s="10"/>
      <c r="AC26" s="10">
        <v>1</v>
      </c>
      <c r="AD26" s="11">
        <v>1</v>
      </c>
      <c r="AE26" s="12"/>
      <c r="AF26" s="9">
        <v>1</v>
      </c>
      <c r="AG26" s="10"/>
      <c r="AH26" s="10"/>
      <c r="AI26" s="10">
        <v>1</v>
      </c>
      <c r="AJ26" s="11"/>
      <c r="AK26" s="12"/>
      <c r="AL26" s="9"/>
      <c r="AM26" s="10">
        <v>1</v>
      </c>
      <c r="AN26" s="10"/>
      <c r="AO26" s="10"/>
      <c r="AP26" s="11">
        <v>1</v>
      </c>
      <c r="AQ26" s="12"/>
      <c r="AR26" s="9">
        <v>1</v>
      </c>
      <c r="AS26" s="10"/>
      <c r="AT26" s="10"/>
      <c r="AU26" s="10">
        <v>1</v>
      </c>
      <c r="AV26" s="11"/>
      <c r="AW26" s="12"/>
      <c r="AX26" s="9"/>
      <c r="AY26" s="10">
        <v>1</v>
      </c>
      <c r="AZ26" s="10"/>
      <c r="BA26" s="10"/>
      <c r="BB26" s="11">
        <v>1</v>
      </c>
      <c r="BC26" s="12"/>
      <c r="BD26" s="9"/>
      <c r="BE26" s="10"/>
      <c r="BF26" s="10"/>
      <c r="BG26" s="10"/>
      <c r="BH26" s="11"/>
      <c r="BI26" s="12"/>
      <c r="BJ26" s="9"/>
      <c r="BK26" s="10"/>
      <c r="BL26" s="10"/>
      <c r="BM26" s="10"/>
      <c r="BN26" s="11"/>
      <c r="BO26" s="12"/>
      <c r="BP26" s="9"/>
      <c r="BQ26" s="10"/>
      <c r="BR26" s="10"/>
      <c r="BS26" s="10"/>
      <c r="BT26" s="11"/>
      <c r="BU26" s="12"/>
    </row>
    <row r="27" spans="1:78" ht="53.25" customHeight="1" x14ac:dyDescent="0.4">
      <c r="A27" s="3">
        <v>64</v>
      </c>
      <c r="B27" s="1">
        <f>B21*$A$2+B22*$A$3+B23*$A$4+B24*$A$5+B25*$A$6+B26*$A$7</f>
        <v>67</v>
      </c>
      <c r="C27" s="1">
        <f t="shared" ref="C27:F27" si="13">C21*$A$2+C22*$A$3+C23*$A$4+C24*$A$5+C25*$A$6+C26*$A$7</f>
        <v>114</v>
      </c>
      <c r="D27" s="1">
        <f t="shared" si="13"/>
        <v>27</v>
      </c>
      <c r="E27" s="1">
        <f t="shared" si="13"/>
        <v>114</v>
      </c>
      <c r="F27" s="1">
        <f t="shared" si="13"/>
        <v>67</v>
      </c>
      <c r="G27" s="12"/>
      <c r="H27" s="1">
        <f>H21*$A$2+H22*$A$3+H23*$A$4+H24*$A$5+H25*$A$6+H26*$A$7</f>
        <v>74</v>
      </c>
      <c r="I27" s="1">
        <f t="shared" ref="I27:L27" si="14">I21*$A$2+I22*$A$3+I23*$A$4+I24*$A$5+I25*$A$6+I26*$A$7</f>
        <v>98</v>
      </c>
      <c r="J27" s="1">
        <f t="shared" si="14"/>
        <v>59</v>
      </c>
      <c r="K27" s="1">
        <f t="shared" si="14"/>
        <v>18</v>
      </c>
      <c r="L27" s="1">
        <f t="shared" si="14"/>
        <v>115</v>
      </c>
      <c r="M27" s="12"/>
      <c r="N27" s="1">
        <f>N21*$A$2+N22*$A$3+N23*$A$4+N24*$A$5+N25*$A$6+N26*$A$7</f>
        <v>74</v>
      </c>
      <c r="O27" s="1">
        <f t="shared" ref="O27:R27" si="15">O21*$A$2+O22*$A$3+O23*$A$4+O24*$A$5+O25*$A$6+O26*$A$7</f>
        <v>114</v>
      </c>
      <c r="P27" s="1">
        <f t="shared" si="15"/>
        <v>27</v>
      </c>
      <c r="Q27" s="1">
        <f t="shared" si="15"/>
        <v>114</v>
      </c>
      <c r="R27" s="1">
        <f t="shared" si="15"/>
        <v>74</v>
      </c>
      <c r="S27" s="12"/>
      <c r="T27" s="1">
        <f>T21*$A$2+T22*$A$3+T23*$A$4+T24*$A$5+T25*$A$6+T26*$A$7</f>
        <v>115</v>
      </c>
      <c r="U27" s="1">
        <f t="shared" ref="U27:X27" si="16">U21*$A$2+U22*$A$3+U23*$A$4+U24*$A$5+U25*$A$6+U26*$A$7</f>
        <v>18</v>
      </c>
      <c r="V27" s="1">
        <f t="shared" si="16"/>
        <v>59</v>
      </c>
      <c r="W27" s="1">
        <f t="shared" si="16"/>
        <v>98</v>
      </c>
      <c r="X27" s="1">
        <f t="shared" si="16"/>
        <v>74</v>
      </c>
      <c r="Y27" s="12"/>
      <c r="Z27" s="1">
        <f>Z21*$A$2+Z22*$A$3+Z23*$A$4+Z24*$A$5+Z25*$A$6+Z26*$A$7</f>
        <v>67</v>
      </c>
      <c r="AA27" s="1">
        <f t="shared" ref="AA27:AD27" si="17">AA21*$A$2+AA22*$A$3+AA23*$A$4+AA24*$A$5+AA25*$A$6+AA26*$A$7</f>
        <v>114</v>
      </c>
      <c r="AB27" s="1">
        <f t="shared" si="17"/>
        <v>27</v>
      </c>
      <c r="AC27" s="1">
        <f t="shared" si="17"/>
        <v>114</v>
      </c>
      <c r="AD27" s="1">
        <f t="shared" si="17"/>
        <v>67</v>
      </c>
      <c r="AE27" s="12"/>
      <c r="AF27" s="1">
        <f>AF21*$A$2+AF22*$A$3+AF23*$A$4+AF24*$A$5+AF25*$A$6+AF26*$A$7</f>
        <v>88</v>
      </c>
      <c r="AG27" s="1">
        <f t="shared" ref="AG27:AJ27" si="18">AG21*$A$2+AG22*$A$3+AG23*$A$4+AG24*$A$5+AG25*$A$6+AG26*$A$7</f>
        <v>40</v>
      </c>
      <c r="AH27" s="1">
        <f t="shared" si="18"/>
        <v>58</v>
      </c>
      <c r="AI27" s="1">
        <f t="shared" si="18"/>
        <v>104</v>
      </c>
      <c r="AJ27" s="1">
        <f t="shared" si="18"/>
        <v>24</v>
      </c>
      <c r="AK27" s="12"/>
      <c r="AL27" s="1">
        <f>AL21*$A$2+AL22*$A$3+AL23*$A$4+AL24*$A$5+AL25*$A$6+AL26*$A$7</f>
        <v>24</v>
      </c>
      <c r="AM27" s="1">
        <f t="shared" ref="AM27:AP27" si="19">AM21*$A$2+AM22*$A$3+AM23*$A$4+AM24*$A$5+AM25*$A$6+AM26*$A$7</f>
        <v>104</v>
      </c>
      <c r="AN27" s="1">
        <f t="shared" si="19"/>
        <v>58</v>
      </c>
      <c r="AO27" s="1">
        <f t="shared" si="19"/>
        <v>40</v>
      </c>
      <c r="AP27" s="1">
        <f t="shared" si="19"/>
        <v>88</v>
      </c>
      <c r="AQ27" s="12"/>
      <c r="AR27" s="1">
        <f>AR21*$A$2+AR22*$A$3+AR23*$A$4+AR24*$A$5+AR25*$A$6+AR26*$A$7</f>
        <v>88</v>
      </c>
      <c r="AS27" s="1">
        <f t="shared" ref="AS27:AV27" si="20">AS21*$A$2+AS22*$A$3+AS23*$A$4+AS24*$A$5+AS25*$A$6+AS26*$A$7</f>
        <v>40</v>
      </c>
      <c r="AT27" s="1">
        <f t="shared" si="20"/>
        <v>58</v>
      </c>
      <c r="AU27" s="1">
        <f t="shared" si="20"/>
        <v>104</v>
      </c>
      <c r="AV27" s="1">
        <f t="shared" si="20"/>
        <v>24</v>
      </c>
      <c r="AW27" s="12"/>
      <c r="AX27" s="1">
        <f>AX21*$A$2+AX22*$A$3+AX23*$A$4+AX24*$A$5+AX25*$A$6+AX26*$A$7</f>
        <v>24</v>
      </c>
      <c r="AY27" s="1">
        <f t="shared" ref="AY27:BB27" si="21">AY21*$A$2+AY22*$A$3+AY23*$A$4+AY24*$A$5+AY25*$A$6+AY26*$A$7</f>
        <v>104</v>
      </c>
      <c r="AZ27" s="1">
        <f t="shared" si="21"/>
        <v>58</v>
      </c>
      <c r="BA27" s="1">
        <f t="shared" si="21"/>
        <v>40</v>
      </c>
      <c r="BB27" s="1">
        <f t="shared" si="21"/>
        <v>88</v>
      </c>
      <c r="BC27" s="12"/>
      <c r="BD27" s="1">
        <f>BD21*$A$2+BD22*$A$3+BD23*$A$4+BD24*$A$5+BD25*$A$6+BD26*$A$7</f>
        <v>0</v>
      </c>
      <c r="BE27" s="1">
        <f t="shared" ref="BE27:BH27" si="22">BE21*$A$2+BE22*$A$3+BE23*$A$4+BE24*$A$5+BE25*$A$6+BE26*$A$7</f>
        <v>0</v>
      </c>
      <c r="BF27" s="1">
        <f t="shared" si="22"/>
        <v>0</v>
      </c>
      <c r="BG27" s="1">
        <f t="shared" si="22"/>
        <v>0</v>
      </c>
      <c r="BH27" s="1">
        <f t="shared" si="22"/>
        <v>0</v>
      </c>
      <c r="BI27" s="12"/>
      <c r="BJ27" s="1">
        <f>BJ21*$A$2+BJ22*$A$3+BJ23*$A$4+BJ24*$A$5+BJ25*$A$6+BJ26*$A$7</f>
        <v>0</v>
      </c>
      <c r="BK27" s="1">
        <f t="shared" ref="BK27:BN27" si="23">BK21*$A$2+BK22*$A$3+BK23*$A$4+BK24*$A$5+BK25*$A$6+BK26*$A$7</f>
        <v>0</v>
      </c>
      <c r="BL27" s="1">
        <f t="shared" si="23"/>
        <v>0</v>
      </c>
      <c r="BM27" s="1">
        <f t="shared" si="23"/>
        <v>0</v>
      </c>
      <c r="BN27" s="1">
        <f t="shared" si="23"/>
        <v>0</v>
      </c>
      <c r="BO27" s="12"/>
      <c r="BP27" s="1">
        <f>BP21*$A$2+BP22*$A$3+BP23*$A$4+BP24*$A$5+BP25*$A$6+BP26*$A$7</f>
        <v>0</v>
      </c>
      <c r="BQ27" s="1">
        <f t="shared" ref="BQ27:BT27" si="24">BQ21*$A$2+BQ22*$A$3+BQ23*$A$4+BQ24*$A$5+BQ25*$A$6+BQ26*$A$7</f>
        <v>0</v>
      </c>
      <c r="BR27" s="1">
        <f t="shared" si="24"/>
        <v>0</v>
      </c>
      <c r="BS27" s="1">
        <f t="shared" si="24"/>
        <v>0</v>
      </c>
      <c r="BT27" s="1">
        <f t="shared" si="24"/>
        <v>0</v>
      </c>
      <c r="BU27" s="12"/>
    </row>
    <row r="28" spans="1:78" ht="53.25" customHeight="1" x14ac:dyDescent="0.4">
      <c r="B28" s="1" t="str">
        <f>_xlfn.TEXTJOIN(",",,B27:F27)</f>
        <v>67,114,27,114,67</v>
      </c>
      <c r="G28" s="12"/>
      <c r="H28" s="1" t="str">
        <f>_xlfn.TEXTJOIN(",",,H27:L27)</f>
        <v>74,98,59,18,115</v>
      </c>
      <c r="M28" s="12"/>
      <c r="N28" s="1" t="str">
        <f>_xlfn.TEXTJOIN(",",,N27:R27)</f>
        <v>74,114,27,114,74</v>
      </c>
      <c r="T28" s="1" t="str">
        <f>_xlfn.TEXTJOIN(",",,T27:X27)</f>
        <v>115,18,59,98,74</v>
      </c>
      <c r="Z28" s="1" t="str">
        <f>_xlfn.TEXTJOIN(",",,Z27:AD27)</f>
        <v>67,114,27,114,67</v>
      </c>
      <c r="AE28" s="12"/>
      <c r="AF28" s="1" t="str">
        <f>_xlfn.TEXTJOIN(",",,AF27:AJ27)</f>
        <v>88,40,58,104,24</v>
      </c>
      <c r="AK28" s="12"/>
      <c r="AL28" s="1" t="str">
        <f>_xlfn.TEXTJOIN(",",,AL27:AP27)</f>
        <v>24,104,58,40,88</v>
      </c>
      <c r="AR28" s="1" t="str">
        <f>_xlfn.TEXTJOIN(",",,AR27:AV27)</f>
        <v>88,40,58,104,24</v>
      </c>
      <c r="AX28" s="1" t="str">
        <f>_xlfn.TEXTJOIN(",",,AX27:BB27)</f>
        <v>24,104,58,40,88</v>
      </c>
      <c r="BC28" s="12"/>
      <c r="BD28" s="1" t="str">
        <f>_xlfn.TEXTJOIN(",",,BD27:BH27)</f>
        <v>0,0,0,0,0</v>
      </c>
      <c r="BI28" s="12"/>
      <c r="BJ28" s="1" t="str">
        <f>_xlfn.TEXTJOIN(",",,BJ27:BN27)</f>
        <v>0,0,0,0,0</v>
      </c>
      <c r="BP28" s="1" t="str">
        <f>_xlfn.TEXTJOIN(",",,BP27:BT27)</f>
        <v>0,0,0,0,0</v>
      </c>
    </row>
  </sheetData>
  <phoneticPr fontId="1"/>
  <conditionalFormatting sqref="B2:D6">
    <cfRule type="cellIs" dxfId="1143" priority="5294" operator="equal">
      <formula>1</formula>
    </cfRule>
  </conditionalFormatting>
  <conditionalFormatting sqref="E2:E6">
    <cfRule type="cellIs" dxfId="1142" priority="5181" operator="equal">
      <formula>1</formula>
    </cfRule>
  </conditionalFormatting>
  <conditionalFormatting sqref="F2:F6">
    <cfRule type="cellIs" dxfId="1141" priority="5180" operator="equal">
      <formula>1</formula>
    </cfRule>
  </conditionalFormatting>
  <conditionalFormatting sqref="B7:D7">
    <cfRule type="cellIs" dxfId="1140" priority="5179" operator="equal">
      <formula>1</formula>
    </cfRule>
  </conditionalFormatting>
  <conditionalFormatting sqref="E7">
    <cfRule type="cellIs" dxfId="1139" priority="5178" operator="equal">
      <formula>1</formula>
    </cfRule>
  </conditionalFormatting>
  <conditionalFormatting sqref="F7">
    <cfRule type="cellIs" dxfId="1138" priority="5177" operator="equal">
      <formula>1</formula>
    </cfRule>
  </conditionalFormatting>
  <conditionalFormatting sqref="F2:I6">
    <cfRule type="cellIs" dxfId="1137" priority="2106" operator="equal">
      <formula>1</formula>
    </cfRule>
  </conditionalFormatting>
  <conditionalFormatting sqref="J2:J6">
    <cfRule type="cellIs" dxfId="1136" priority="2105" operator="equal">
      <formula>1</formula>
    </cfRule>
  </conditionalFormatting>
  <conditionalFormatting sqref="K2:K6">
    <cfRule type="cellIs" dxfId="1135" priority="2104" operator="equal">
      <formula>1</formula>
    </cfRule>
  </conditionalFormatting>
  <conditionalFormatting sqref="F7:I7">
    <cfRule type="cellIs" dxfId="1134" priority="2103" operator="equal">
      <formula>1</formula>
    </cfRule>
  </conditionalFormatting>
  <conditionalFormatting sqref="J7">
    <cfRule type="cellIs" dxfId="1133" priority="2102" operator="equal">
      <formula>1</formula>
    </cfRule>
  </conditionalFormatting>
  <conditionalFormatting sqref="K7">
    <cfRule type="cellIs" dxfId="1132" priority="2101" operator="equal">
      <formula>1</formula>
    </cfRule>
  </conditionalFormatting>
  <conditionalFormatting sqref="K2:N6">
    <cfRule type="cellIs" dxfId="1131" priority="2100" operator="equal">
      <formula>1</formula>
    </cfRule>
  </conditionalFormatting>
  <conditionalFormatting sqref="O2:O6">
    <cfRule type="cellIs" dxfId="1130" priority="2099" operator="equal">
      <formula>1</formula>
    </cfRule>
  </conditionalFormatting>
  <conditionalFormatting sqref="P2:P6">
    <cfRule type="cellIs" dxfId="1129" priority="2098" operator="equal">
      <formula>1</formula>
    </cfRule>
  </conditionalFormatting>
  <conditionalFormatting sqref="K7:N7">
    <cfRule type="cellIs" dxfId="1128" priority="2097" operator="equal">
      <formula>1</formula>
    </cfRule>
  </conditionalFormatting>
  <conditionalFormatting sqref="O7">
    <cfRule type="cellIs" dxfId="1127" priority="2096" operator="equal">
      <formula>1</formula>
    </cfRule>
  </conditionalFormatting>
  <conditionalFormatting sqref="P7">
    <cfRule type="cellIs" dxfId="1126" priority="2095" operator="equal">
      <formula>1</formula>
    </cfRule>
  </conditionalFormatting>
  <conditionalFormatting sqref="P2:S6">
    <cfRule type="cellIs" dxfId="1125" priority="2094" operator="equal">
      <formula>1</formula>
    </cfRule>
  </conditionalFormatting>
  <conditionalFormatting sqref="T2:T6">
    <cfRule type="cellIs" dxfId="1124" priority="2093" operator="equal">
      <formula>1</formula>
    </cfRule>
  </conditionalFormatting>
  <conditionalFormatting sqref="U2:U6">
    <cfRule type="cellIs" dxfId="1123" priority="2092" operator="equal">
      <formula>1</formula>
    </cfRule>
  </conditionalFormatting>
  <conditionalFormatting sqref="P7:S7">
    <cfRule type="cellIs" dxfId="1122" priority="2091" operator="equal">
      <formula>1</formula>
    </cfRule>
  </conditionalFormatting>
  <conditionalFormatting sqref="T7">
    <cfRule type="cellIs" dxfId="1121" priority="2090" operator="equal">
      <formula>1</formula>
    </cfRule>
  </conditionalFormatting>
  <conditionalFormatting sqref="U7">
    <cfRule type="cellIs" dxfId="1120" priority="2089" operator="equal">
      <formula>1</formula>
    </cfRule>
  </conditionalFormatting>
  <conditionalFormatting sqref="U2:X6">
    <cfRule type="cellIs" dxfId="1119" priority="2088" operator="equal">
      <formula>1</formula>
    </cfRule>
  </conditionalFormatting>
  <conditionalFormatting sqref="Y2:Y6">
    <cfRule type="cellIs" dxfId="1118" priority="2087" operator="equal">
      <formula>1</formula>
    </cfRule>
  </conditionalFormatting>
  <conditionalFormatting sqref="Z2:Z6">
    <cfRule type="cellIs" dxfId="1117" priority="2086" operator="equal">
      <formula>1</formula>
    </cfRule>
  </conditionalFormatting>
  <conditionalFormatting sqref="U7:X7">
    <cfRule type="cellIs" dxfId="1116" priority="2085" operator="equal">
      <formula>1</formula>
    </cfRule>
  </conditionalFormatting>
  <conditionalFormatting sqref="Y7">
    <cfRule type="cellIs" dxfId="1115" priority="2084" operator="equal">
      <formula>1</formula>
    </cfRule>
  </conditionalFormatting>
  <conditionalFormatting sqref="Z7">
    <cfRule type="cellIs" dxfId="1114" priority="2083" operator="equal">
      <formula>1</formula>
    </cfRule>
  </conditionalFormatting>
  <conditionalFormatting sqref="Z2:AC6">
    <cfRule type="cellIs" dxfId="1113" priority="2082" operator="equal">
      <formula>1</formula>
    </cfRule>
  </conditionalFormatting>
  <conditionalFormatting sqref="AD2:AD6">
    <cfRule type="cellIs" dxfId="1112" priority="2081" operator="equal">
      <formula>1</formula>
    </cfRule>
  </conditionalFormatting>
  <conditionalFormatting sqref="AE2:AE6">
    <cfRule type="cellIs" dxfId="1111" priority="2080" operator="equal">
      <formula>1</formula>
    </cfRule>
  </conditionalFormatting>
  <conditionalFormatting sqref="AA7">
    <cfRule type="cellIs" dxfId="1110" priority="2079" operator="equal">
      <formula>1</formula>
    </cfRule>
  </conditionalFormatting>
  <conditionalFormatting sqref="AE2:AH6">
    <cfRule type="cellIs" dxfId="1109" priority="2076" operator="equal">
      <formula>1</formula>
    </cfRule>
  </conditionalFormatting>
  <conditionalFormatting sqref="AI2:AI6">
    <cfRule type="cellIs" dxfId="1108" priority="2075" operator="equal">
      <formula>1</formula>
    </cfRule>
  </conditionalFormatting>
  <conditionalFormatting sqref="AJ2:AJ6">
    <cfRule type="cellIs" dxfId="1107" priority="2074" operator="equal">
      <formula>1</formula>
    </cfRule>
  </conditionalFormatting>
  <conditionalFormatting sqref="AJ2:AM6 AI3:AL6">
    <cfRule type="cellIs" dxfId="1106" priority="2070" operator="equal">
      <formula>1</formula>
    </cfRule>
  </conditionalFormatting>
  <conditionalFormatting sqref="AN2:AN6">
    <cfRule type="cellIs" dxfId="1105" priority="2069" operator="equal">
      <formula>1</formula>
    </cfRule>
  </conditionalFormatting>
  <conditionalFormatting sqref="AO2:AO6">
    <cfRule type="cellIs" dxfId="1104" priority="2068" operator="equal">
      <formula>1</formula>
    </cfRule>
  </conditionalFormatting>
  <conditionalFormatting sqref="AM7">
    <cfRule type="cellIs" dxfId="1103" priority="2067" operator="equal">
      <formula>1</formula>
    </cfRule>
  </conditionalFormatting>
  <conditionalFormatting sqref="AN7">
    <cfRule type="cellIs" dxfId="1102" priority="2066" operator="equal">
      <formula>1</formula>
    </cfRule>
  </conditionalFormatting>
  <conditionalFormatting sqref="AO7">
    <cfRule type="cellIs" dxfId="1101" priority="2065" operator="equal">
      <formula>1</formula>
    </cfRule>
  </conditionalFormatting>
  <conditionalFormatting sqref="F6">
    <cfRule type="cellIs" dxfId="1100" priority="2064" operator="equal">
      <formula>1</formula>
    </cfRule>
  </conditionalFormatting>
  <conditionalFormatting sqref="F6:H6">
    <cfRule type="cellIs" dxfId="1099" priority="2063" operator="equal">
      <formula>1</formula>
    </cfRule>
  </conditionalFormatting>
  <conditionalFormatting sqref="T6">
    <cfRule type="cellIs" dxfId="1098" priority="2062" operator="equal">
      <formula>1</formula>
    </cfRule>
  </conditionalFormatting>
  <conditionalFormatting sqref="U6">
    <cfRule type="cellIs" dxfId="1097" priority="2061" operator="equal">
      <formula>1</formula>
    </cfRule>
  </conditionalFormatting>
  <conditionalFormatting sqref="V6">
    <cfRule type="cellIs" dxfId="1096" priority="2060" operator="equal">
      <formula>1</formula>
    </cfRule>
  </conditionalFormatting>
  <conditionalFormatting sqref="X6">
    <cfRule type="cellIs" dxfId="1095" priority="2059" operator="equal">
      <formula>1</formula>
    </cfRule>
  </conditionalFormatting>
  <conditionalFormatting sqref="Y6">
    <cfRule type="cellIs" dxfId="1094" priority="2058" operator="equal">
      <formula>1</formula>
    </cfRule>
  </conditionalFormatting>
  <conditionalFormatting sqref="Z6">
    <cfRule type="cellIs" dxfId="1093" priority="2057" operator="equal">
      <formula>1</formula>
    </cfRule>
  </conditionalFormatting>
  <conditionalFormatting sqref="AA6:AC6">
    <cfRule type="cellIs" dxfId="1092" priority="2056" operator="equal">
      <formula>1</formula>
    </cfRule>
  </conditionalFormatting>
  <conditionalFormatting sqref="AD6">
    <cfRule type="cellIs" dxfId="1091" priority="2055" operator="equal">
      <formula>1</formula>
    </cfRule>
  </conditionalFormatting>
  <conditionalFormatting sqref="AE6">
    <cfRule type="cellIs" dxfId="1090" priority="2054" operator="equal">
      <formula>1</formula>
    </cfRule>
  </conditionalFormatting>
  <conditionalFormatting sqref="AE6:AH6">
    <cfRule type="cellIs" dxfId="1089" priority="2053" operator="equal">
      <formula>1</formula>
    </cfRule>
  </conditionalFormatting>
  <conditionalFormatting sqref="AI6">
    <cfRule type="cellIs" dxfId="1088" priority="2052" operator="equal">
      <formula>1</formula>
    </cfRule>
  </conditionalFormatting>
  <conditionalFormatting sqref="AJ6">
    <cfRule type="cellIs" dxfId="1087" priority="2051" operator="equal">
      <formula>1</formula>
    </cfRule>
  </conditionalFormatting>
  <conditionalFormatting sqref="AI6:AL6">
    <cfRule type="cellIs" dxfId="1086" priority="2050" operator="equal">
      <formula>1</formula>
    </cfRule>
  </conditionalFormatting>
  <conditionalFormatting sqref="AA7:AL7">
    <cfRule type="cellIs" dxfId="1085" priority="2049" operator="equal">
      <formula>1</formula>
    </cfRule>
  </conditionalFormatting>
  <conditionalFormatting sqref="E2:E6">
    <cfRule type="cellIs" dxfId="1084" priority="2048" operator="equal">
      <formula>1</formula>
    </cfRule>
  </conditionalFormatting>
  <conditionalFormatting sqref="E7">
    <cfRule type="cellIs" dxfId="1083" priority="2047" operator="equal">
      <formula>1</formula>
    </cfRule>
  </conditionalFormatting>
  <conditionalFormatting sqref="I2:I6">
    <cfRule type="cellIs" dxfId="1082" priority="2046" operator="equal">
      <formula>1</formula>
    </cfRule>
  </conditionalFormatting>
  <conditionalFormatting sqref="J2:J6">
    <cfRule type="cellIs" dxfId="1081" priority="2045" operator="equal">
      <formula>1</formula>
    </cfRule>
  </conditionalFormatting>
  <conditionalFormatting sqref="I7">
    <cfRule type="cellIs" dxfId="1080" priority="2044" operator="equal">
      <formula>1</formula>
    </cfRule>
  </conditionalFormatting>
  <conditionalFormatting sqref="J7">
    <cfRule type="cellIs" dxfId="1079" priority="2043" operator="equal">
      <formula>1</formula>
    </cfRule>
  </conditionalFormatting>
  <conditionalFormatting sqref="N2:N6">
    <cfRule type="cellIs" dxfId="1078" priority="2042" operator="equal">
      <formula>1</formula>
    </cfRule>
  </conditionalFormatting>
  <conditionalFormatting sqref="O2:O6">
    <cfRule type="cellIs" dxfId="1077" priority="2041" operator="equal">
      <formula>1</formula>
    </cfRule>
  </conditionalFormatting>
  <conditionalFormatting sqref="N7">
    <cfRule type="cellIs" dxfId="1076" priority="2040" operator="equal">
      <formula>1</formula>
    </cfRule>
  </conditionalFormatting>
  <conditionalFormatting sqref="O7">
    <cfRule type="cellIs" dxfId="1075" priority="2039" operator="equal">
      <formula>1</formula>
    </cfRule>
  </conditionalFormatting>
  <conditionalFormatting sqref="S2:S6">
    <cfRule type="cellIs" dxfId="1074" priority="2038" operator="equal">
      <formula>1</formula>
    </cfRule>
  </conditionalFormatting>
  <conditionalFormatting sqref="T2:T6">
    <cfRule type="cellIs" dxfId="1073" priority="2037" operator="equal">
      <formula>1</formula>
    </cfRule>
  </conditionalFormatting>
  <conditionalFormatting sqref="S7">
    <cfRule type="cellIs" dxfId="1072" priority="2036" operator="equal">
      <formula>1</formula>
    </cfRule>
  </conditionalFormatting>
  <conditionalFormatting sqref="T7">
    <cfRule type="cellIs" dxfId="1071" priority="2035" operator="equal">
      <formula>1</formula>
    </cfRule>
  </conditionalFormatting>
  <conditionalFormatting sqref="X2:X6">
    <cfRule type="cellIs" dxfId="1070" priority="2034" operator="equal">
      <formula>1</formula>
    </cfRule>
  </conditionalFormatting>
  <conditionalFormatting sqref="Y2:Y6">
    <cfRule type="cellIs" dxfId="1069" priority="2033" operator="equal">
      <formula>1</formula>
    </cfRule>
  </conditionalFormatting>
  <conditionalFormatting sqref="X7">
    <cfRule type="cellIs" dxfId="1068" priority="2032" operator="equal">
      <formula>1</formula>
    </cfRule>
  </conditionalFormatting>
  <conditionalFormatting sqref="Y7">
    <cfRule type="cellIs" dxfId="1067" priority="2031" operator="equal">
      <formula>1</formula>
    </cfRule>
  </conditionalFormatting>
  <conditionalFormatting sqref="AC2:AC6">
    <cfRule type="cellIs" dxfId="1066" priority="2030" operator="equal">
      <formula>1</formula>
    </cfRule>
  </conditionalFormatting>
  <conditionalFormatting sqref="AD2:AD6">
    <cfRule type="cellIs" dxfId="1065" priority="2029" operator="equal">
      <formula>1</formula>
    </cfRule>
  </conditionalFormatting>
  <conditionalFormatting sqref="Z7">
    <cfRule type="cellIs" dxfId="1064" priority="2028" operator="equal">
      <formula>1</formula>
    </cfRule>
  </conditionalFormatting>
  <conditionalFormatting sqref="AH2:AH6">
    <cfRule type="cellIs" dxfId="1063" priority="2027" operator="equal">
      <formula>1</formula>
    </cfRule>
  </conditionalFormatting>
  <conditionalFormatting sqref="AI2:AI6">
    <cfRule type="cellIs" dxfId="1062" priority="2026" operator="equal">
      <formula>1</formula>
    </cfRule>
  </conditionalFormatting>
  <conditionalFormatting sqref="AM2:AM6">
    <cfRule type="cellIs" dxfId="1061" priority="2025" operator="equal">
      <formula>1</formula>
    </cfRule>
  </conditionalFormatting>
  <conditionalFormatting sqref="AN2:AN6">
    <cfRule type="cellIs" dxfId="1060" priority="2024" operator="equal">
      <formula>1</formula>
    </cfRule>
  </conditionalFormatting>
  <conditionalFormatting sqref="AL7">
    <cfRule type="cellIs" dxfId="1059" priority="2023" operator="equal">
      <formula>1</formula>
    </cfRule>
  </conditionalFormatting>
  <conditionalFormatting sqref="AM7">
    <cfRule type="cellIs" dxfId="1058" priority="2022" operator="equal">
      <formula>1</formula>
    </cfRule>
  </conditionalFormatting>
  <conditionalFormatting sqref="AN7">
    <cfRule type="cellIs" dxfId="1057" priority="2021" operator="equal">
      <formula>1</formula>
    </cfRule>
  </conditionalFormatting>
  <conditionalFormatting sqref="E6">
    <cfRule type="cellIs" dxfId="1056" priority="2020" operator="equal">
      <formula>1</formula>
    </cfRule>
  </conditionalFormatting>
  <conditionalFormatting sqref="S6">
    <cfRule type="cellIs" dxfId="1055" priority="2019" operator="equal">
      <formula>1</formula>
    </cfRule>
  </conditionalFormatting>
  <conditionalFormatting sqref="T6">
    <cfRule type="cellIs" dxfId="1054" priority="2018" operator="equal">
      <formula>1</formula>
    </cfRule>
  </conditionalFormatting>
  <conditionalFormatting sqref="U6">
    <cfRule type="cellIs" dxfId="1053" priority="2017" operator="equal">
      <formula>1</formula>
    </cfRule>
  </conditionalFormatting>
  <conditionalFormatting sqref="W6">
    <cfRule type="cellIs" dxfId="1052" priority="2016" operator="equal">
      <formula>1</formula>
    </cfRule>
  </conditionalFormatting>
  <conditionalFormatting sqref="X6">
    <cfRule type="cellIs" dxfId="1051" priority="2015" operator="equal">
      <formula>1</formula>
    </cfRule>
  </conditionalFormatting>
  <conditionalFormatting sqref="Y6">
    <cfRule type="cellIs" dxfId="1050" priority="2014" operator="equal">
      <formula>1</formula>
    </cfRule>
  </conditionalFormatting>
  <conditionalFormatting sqref="AC6">
    <cfRule type="cellIs" dxfId="1049" priority="2013" operator="equal">
      <formula>1</formula>
    </cfRule>
  </conditionalFormatting>
  <conditionalFormatting sqref="AD6">
    <cfRule type="cellIs" dxfId="1048" priority="2012" operator="equal">
      <formula>1</formula>
    </cfRule>
  </conditionalFormatting>
  <conditionalFormatting sqref="AH6">
    <cfRule type="cellIs" dxfId="1047" priority="2011" operator="equal">
      <formula>1</formula>
    </cfRule>
  </conditionalFormatting>
  <conditionalFormatting sqref="AI6">
    <cfRule type="cellIs" dxfId="1046" priority="2010" operator="equal">
      <formula>1</formula>
    </cfRule>
  </conditionalFormatting>
  <conditionalFormatting sqref="AH3:AH6">
    <cfRule type="cellIs" dxfId="1045" priority="2009" operator="equal">
      <formula>1</formula>
    </cfRule>
  </conditionalFormatting>
  <conditionalFormatting sqref="AI3:AI6">
    <cfRule type="cellIs" dxfId="1044" priority="2008" operator="equal">
      <formula>1</formula>
    </cfRule>
  </conditionalFormatting>
  <conditionalFormatting sqref="AL7">
    <cfRule type="cellIs" dxfId="1043" priority="2007" operator="equal">
      <formula>1</formula>
    </cfRule>
  </conditionalFormatting>
  <conditionalFormatting sqref="AH6">
    <cfRule type="cellIs" dxfId="1042" priority="2006" operator="equal">
      <formula>1</formula>
    </cfRule>
  </conditionalFormatting>
  <conditionalFormatting sqref="AI6">
    <cfRule type="cellIs" dxfId="1041" priority="2005" operator="equal">
      <formula>1</formula>
    </cfRule>
  </conditionalFormatting>
  <conditionalFormatting sqref="AG3:AG6">
    <cfRule type="cellIs" dxfId="1040" priority="2004" operator="equal">
      <formula>1</formula>
    </cfRule>
  </conditionalFormatting>
  <conditionalFormatting sqref="AH3:AH6">
    <cfRule type="cellIs" dxfId="1039" priority="2003" operator="equal">
      <formula>1</formula>
    </cfRule>
  </conditionalFormatting>
  <conditionalFormatting sqref="AL3:AL6">
    <cfRule type="cellIs" dxfId="1038" priority="2002" operator="equal">
      <formula>1</formula>
    </cfRule>
  </conditionalFormatting>
  <conditionalFormatting sqref="AK7">
    <cfRule type="cellIs" dxfId="1037" priority="2001" operator="equal">
      <formula>1</formula>
    </cfRule>
  </conditionalFormatting>
  <conditionalFormatting sqref="AL7">
    <cfRule type="cellIs" dxfId="1036" priority="2000" operator="equal">
      <formula>1</formula>
    </cfRule>
  </conditionalFormatting>
  <conditionalFormatting sqref="AG6">
    <cfRule type="cellIs" dxfId="1035" priority="1999" operator="equal">
      <formula>1</formula>
    </cfRule>
  </conditionalFormatting>
  <conditionalFormatting sqref="AH6">
    <cfRule type="cellIs" dxfId="1034" priority="1998" operator="equal">
      <formula>1</formula>
    </cfRule>
  </conditionalFormatting>
  <conditionalFormatting sqref="G21:G26">
    <cfRule type="cellIs" dxfId="1033" priority="684" operator="equal">
      <formula>1</formula>
    </cfRule>
  </conditionalFormatting>
  <conditionalFormatting sqref="BH21:BI26">
    <cfRule type="cellIs" dxfId="1032" priority="585" operator="equal">
      <formula>1</formula>
    </cfRule>
  </conditionalFormatting>
  <conditionalFormatting sqref="BD21:BF25">
    <cfRule type="cellIs" dxfId="1031" priority="584" operator="equal">
      <formula>1</formula>
    </cfRule>
  </conditionalFormatting>
  <conditionalFormatting sqref="BG21:BG25">
    <cfRule type="cellIs" dxfId="1030" priority="583" operator="equal">
      <formula>1</formula>
    </cfRule>
  </conditionalFormatting>
  <conditionalFormatting sqref="BH21:BH25">
    <cfRule type="cellIs" dxfId="1029" priority="582" operator="equal">
      <formula>1</formula>
    </cfRule>
  </conditionalFormatting>
  <conditionalFormatting sqref="L21:M26">
    <cfRule type="cellIs" dxfId="1028" priority="673" operator="equal">
      <formula>1</formula>
    </cfRule>
  </conditionalFormatting>
  <conditionalFormatting sqref="H21:J25">
    <cfRule type="cellIs" dxfId="1027" priority="672" operator="equal">
      <formula>1</formula>
    </cfRule>
  </conditionalFormatting>
  <conditionalFormatting sqref="K21:K25">
    <cfRule type="cellIs" dxfId="1026" priority="671" operator="equal">
      <formula>1</formula>
    </cfRule>
  </conditionalFormatting>
  <conditionalFormatting sqref="L21:L25">
    <cfRule type="cellIs" dxfId="1025" priority="670" operator="equal">
      <formula>1</formula>
    </cfRule>
  </conditionalFormatting>
  <conditionalFormatting sqref="H26:J26">
    <cfRule type="cellIs" dxfId="1024" priority="669" operator="equal">
      <formula>1</formula>
    </cfRule>
  </conditionalFormatting>
  <conditionalFormatting sqref="K26">
    <cfRule type="cellIs" dxfId="1023" priority="668" operator="equal">
      <formula>1</formula>
    </cfRule>
  </conditionalFormatting>
  <conditionalFormatting sqref="L26">
    <cfRule type="cellIs" dxfId="1022" priority="667" operator="equal">
      <formula>1</formula>
    </cfRule>
  </conditionalFormatting>
  <conditionalFormatting sqref="L25">
    <cfRule type="cellIs" dxfId="1021" priority="666" operator="equal">
      <formula>1</formula>
    </cfRule>
  </conditionalFormatting>
  <conditionalFormatting sqref="K21:K25">
    <cfRule type="cellIs" dxfId="1020" priority="665" operator="equal">
      <formula>1</formula>
    </cfRule>
  </conditionalFormatting>
  <conditionalFormatting sqref="K26">
    <cfRule type="cellIs" dxfId="1019" priority="664" operator="equal">
      <formula>1</formula>
    </cfRule>
  </conditionalFormatting>
  <conditionalFormatting sqref="K25">
    <cfRule type="cellIs" dxfId="1018" priority="663" operator="equal">
      <formula>1</formula>
    </cfRule>
  </conditionalFormatting>
  <conditionalFormatting sqref="R21:S26">
    <cfRule type="cellIs" dxfId="1017" priority="662" operator="equal">
      <formula>1</formula>
    </cfRule>
  </conditionalFormatting>
  <conditionalFormatting sqref="N21:P25">
    <cfRule type="cellIs" dxfId="1016" priority="661" operator="equal">
      <formula>1</formula>
    </cfRule>
  </conditionalFormatting>
  <conditionalFormatting sqref="Q21:Q25">
    <cfRule type="cellIs" dxfId="1015" priority="660" operator="equal">
      <formula>1</formula>
    </cfRule>
  </conditionalFormatting>
  <conditionalFormatting sqref="R21:R25">
    <cfRule type="cellIs" dxfId="1014" priority="659" operator="equal">
      <formula>1</formula>
    </cfRule>
  </conditionalFormatting>
  <conditionalFormatting sqref="N26:P26">
    <cfRule type="cellIs" dxfId="1013" priority="658" operator="equal">
      <formula>1</formula>
    </cfRule>
  </conditionalFormatting>
  <conditionalFormatting sqref="Q26">
    <cfRule type="cellIs" dxfId="1012" priority="657" operator="equal">
      <formula>1</formula>
    </cfRule>
  </conditionalFormatting>
  <conditionalFormatting sqref="R26">
    <cfRule type="cellIs" dxfId="1011" priority="656" operator="equal">
      <formula>1</formula>
    </cfRule>
  </conditionalFormatting>
  <conditionalFormatting sqref="R25">
    <cfRule type="cellIs" dxfId="1010" priority="655" operator="equal">
      <formula>1</formula>
    </cfRule>
  </conditionalFormatting>
  <conditionalFormatting sqref="Q21:Q25">
    <cfRule type="cellIs" dxfId="1009" priority="654" operator="equal">
      <formula>1</formula>
    </cfRule>
  </conditionalFormatting>
  <conditionalFormatting sqref="Q26">
    <cfRule type="cellIs" dxfId="1008" priority="653" operator="equal">
      <formula>1</formula>
    </cfRule>
  </conditionalFormatting>
  <conditionalFormatting sqref="Q25">
    <cfRule type="cellIs" dxfId="1007" priority="652" operator="equal">
      <formula>1</formula>
    </cfRule>
  </conditionalFormatting>
  <conditionalFormatting sqref="Y21:Y26">
    <cfRule type="cellIs" dxfId="1006" priority="651" operator="equal">
      <formula>1</formula>
    </cfRule>
  </conditionalFormatting>
  <conditionalFormatting sqref="BN21:BN25">
    <cfRule type="cellIs" dxfId="1005" priority="571" operator="equal">
      <formula>1</formula>
    </cfRule>
  </conditionalFormatting>
  <conditionalFormatting sqref="BJ26:BL26">
    <cfRule type="cellIs" dxfId="1004" priority="570" operator="equal">
      <formula>1</formula>
    </cfRule>
  </conditionalFormatting>
  <conditionalFormatting sqref="BM26">
    <cfRule type="cellIs" dxfId="1003" priority="569" operator="equal">
      <formula>1</formula>
    </cfRule>
  </conditionalFormatting>
  <conditionalFormatting sqref="BN26">
    <cfRule type="cellIs" dxfId="1002" priority="568" operator="equal">
      <formula>1</formula>
    </cfRule>
  </conditionalFormatting>
  <conditionalFormatting sqref="BN25">
    <cfRule type="cellIs" dxfId="1001" priority="567" operator="equal">
      <formula>1</formula>
    </cfRule>
  </conditionalFormatting>
  <conditionalFormatting sqref="BM21:BM25">
    <cfRule type="cellIs" dxfId="1000" priority="566" operator="equal">
      <formula>1</formula>
    </cfRule>
  </conditionalFormatting>
  <conditionalFormatting sqref="BM26">
    <cfRule type="cellIs" dxfId="999" priority="565" operator="equal">
      <formula>1</formula>
    </cfRule>
  </conditionalFormatting>
  <conditionalFormatting sqref="BM25">
    <cfRule type="cellIs" dxfId="998" priority="564" operator="equal">
      <formula>1</formula>
    </cfRule>
  </conditionalFormatting>
  <conditionalFormatting sqref="BT21:BU26">
    <cfRule type="cellIs" dxfId="997" priority="563" operator="equal">
      <formula>1</formula>
    </cfRule>
  </conditionalFormatting>
  <conditionalFormatting sqref="BP21:BR25">
    <cfRule type="cellIs" dxfId="996" priority="562" operator="equal">
      <formula>1</formula>
    </cfRule>
  </conditionalFormatting>
  <conditionalFormatting sqref="AE21:AE26">
    <cfRule type="cellIs" dxfId="995" priority="640" operator="equal">
      <formula>1</formula>
    </cfRule>
  </conditionalFormatting>
  <conditionalFormatting sqref="BJ21:BL25">
    <cfRule type="cellIs" dxfId="994" priority="573" operator="equal">
      <formula>1</formula>
    </cfRule>
  </conditionalFormatting>
  <conditionalFormatting sqref="BM21:BM25">
    <cfRule type="cellIs" dxfId="993" priority="572" operator="equal">
      <formula>1</formula>
    </cfRule>
  </conditionalFormatting>
  <conditionalFormatting sqref="AK21:AK26">
    <cfRule type="cellIs" dxfId="992" priority="629" operator="equal">
      <formula>1</formula>
    </cfRule>
  </conditionalFormatting>
  <conditionalFormatting sqref="BG25">
    <cfRule type="cellIs" dxfId="991" priority="575" operator="equal">
      <formula>1</formula>
    </cfRule>
  </conditionalFormatting>
  <conditionalFormatting sqref="BN21:BO26">
    <cfRule type="cellIs" dxfId="990" priority="574" operator="equal">
      <formula>1</formula>
    </cfRule>
  </conditionalFormatting>
  <conditionalFormatting sqref="AQ21:AQ26">
    <cfRule type="cellIs" dxfId="989" priority="618" operator="equal">
      <formula>1</formula>
    </cfRule>
  </conditionalFormatting>
  <conditionalFormatting sqref="BG21:BG25">
    <cfRule type="cellIs" dxfId="988" priority="577" operator="equal">
      <formula>1</formula>
    </cfRule>
  </conditionalFormatting>
  <conditionalFormatting sqref="BG26">
    <cfRule type="cellIs" dxfId="987" priority="576" operator="equal">
      <formula>1</formula>
    </cfRule>
  </conditionalFormatting>
  <conditionalFormatting sqref="BG26">
    <cfRule type="cellIs" dxfId="986" priority="580" operator="equal">
      <formula>1</formula>
    </cfRule>
  </conditionalFormatting>
  <conditionalFormatting sqref="BH26">
    <cfRule type="cellIs" dxfId="985" priority="579" operator="equal">
      <formula>1</formula>
    </cfRule>
  </conditionalFormatting>
  <conditionalFormatting sqref="BH25">
    <cfRule type="cellIs" dxfId="984" priority="578" operator="equal">
      <formula>1</formula>
    </cfRule>
  </conditionalFormatting>
  <conditionalFormatting sqref="BC21:BC26">
    <cfRule type="cellIs" dxfId="983" priority="596" operator="equal">
      <formula>1</formula>
    </cfRule>
  </conditionalFormatting>
  <conditionalFormatting sqref="BS21:BS25">
    <cfRule type="cellIs" dxfId="982" priority="561" operator="equal">
      <formula>1</formula>
    </cfRule>
  </conditionalFormatting>
  <conditionalFormatting sqref="BT21:BT25">
    <cfRule type="cellIs" dxfId="981" priority="560" operator="equal">
      <formula>1</formula>
    </cfRule>
  </conditionalFormatting>
  <conditionalFormatting sqref="BP26:BR26">
    <cfRule type="cellIs" dxfId="980" priority="559" operator="equal">
      <formula>1</formula>
    </cfRule>
  </conditionalFormatting>
  <conditionalFormatting sqref="BD26:BF26">
    <cfRule type="cellIs" dxfId="979" priority="581" operator="equal">
      <formula>1</formula>
    </cfRule>
  </conditionalFormatting>
  <conditionalFormatting sqref="BS26">
    <cfRule type="cellIs" dxfId="978" priority="558" operator="equal">
      <formula>1</formula>
    </cfRule>
  </conditionalFormatting>
  <conditionalFormatting sqref="BT26">
    <cfRule type="cellIs" dxfId="977" priority="557" operator="equal">
      <formula>1</formula>
    </cfRule>
  </conditionalFormatting>
  <conditionalFormatting sqref="BT25">
    <cfRule type="cellIs" dxfId="976" priority="556" operator="equal">
      <formula>1</formula>
    </cfRule>
  </conditionalFormatting>
  <conditionalFormatting sqref="BS21:BS25">
    <cfRule type="cellIs" dxfId="975" priority="555" operator="equal">
      <formula>1</formula>
    </cfRule>
  </conditionalFormatting>
  <conditionalFormatting sqref="BS26">
    <cfRule type="cellIs" dxfId="974" priority="554" operator="equal">
      <formula>1</formula>
    </cfRule>
  </conditionalFormatting>
  <conditionalFormatting sqref="BS25">
    <cfRule type="cellIs" dxfId="973" priority="553" operator="equal">
      <formula>1</formula>
    </cfRule>
  </conditionalFormatting>
  <conditionalFormatting sqref="B21:D25">
    <cfRule type="cellIs" dxfId="972" priority="552" operator="equal">
      <formula>1</formula>
    </cfRule>
  </conditionalFormatting>
  <conditionalFormatting sqref="E21:E25">
    <cfRule type="cellIs" dxfId="971" priority="551" operator="equal">
      <formula>1</formula>
    </cfRule>
  </conditionalFormatting>
  <conditionalFormatting sqref="F21:F25">
    <cfRule type="cellIs" dxfId="970" priority="550" operator="equal">
      <formula>1</formula>
    </cfRule>
  </conditionalFormatting>
  <conditionalFormatting sqref="B26:D26">
    <cfRule type="cellIs" dxfId="969" priority="549" operator="equal">
      <formula>1</formula>
    </cfRule>
  </conditionalFormatting>
  <conditionalFormatting sqref="E26">
    <cfRule type="cellIs" dxfId="968" priority="548" operator="equal">
      <formula>1</formula>
    </cfRule>
  </conditionalFormatting>
  <conditionalFormatting sqref="F26">
    <cfRule type="cellIs" dxfId="967" priority="547" operator="equal">
      <formula>1</formula>
    </cfRule>
  </conditionalFormatting>
  <conditionalFormatting sqref="F21:F25">
    <cfRule type="cellIs" dxfId="966" priority="546" operator="equal">
      <formula>1</formula>
    </cfRule>
  </conditionalFormatting>
  <conditionalFormatting sqref="F26">
    <cfRule type="cellIs" dxfId="965" priority="545" operator="equal">
      <formula>1</formula>
    </cfRule>
  </conditionalFormatting>
  <conditionalFormatting sqref="F25">
    <cfRule type="cellIs" dxfId="964" priority="544" operator="equal">
      <formula>1</formula>
    </cfRule>
  </conditionalFormatting>
  <conditionalFormatting sqref="F25">
    <cfRule type="cellIs" dxfId="963" priority="543" operator="equal">
      <formula>1</formula>
    </cfRule>
  </conditionalFormatting>
  <conditionalFormatting sqref="E21:E25">
    <cfRule type="cellIs" dxfId="962" priority="542" operator="equal">
      <formula>1</formula>
    </cfRule>
  </conditionalFormatting>
  <conditionalFormatting sqref="E26">
    <cfRule type="cellIs" dxfId="961" priority="541" operator="equal">
      <formula>1</formula>
    </cfRule>
  </conditionalFormatting>
  <conditionalFormatting sqref="E25">
    <cfRule type="cellIs" dxfId="960" priority="540" operator="equal">
      <formula>1</formula>
    </cfRule>
  </conditionalFormatting>
  <conditionalFormatting sqref="T21:V25">
    <cfRule type="cellIs" dxfId="959" priority="539" operator="equal">
      <formula>1</formula>
    </cfRule>
  </conditionalFormatting>
  <conditionalFormatting sqref="W21:W25">
    <cfRule type="cellIs" dxfId="958" priority="538" operator="equal">
      <formula>1</formula>
    </cfRule>
  </conditionalFormatting>
  <conditionalFormatting sqref="X21:X25">
    <cfRule type="cellIs" dxfId="957" priority="537" operator="equal">
      <formula>1</formula>
    </cfRule>
  </conditionalFormatting>
  <conditionalFormatting sqref="T26:V26">
    <cfRule type="cellIs" dxfId="956" priority="536" operator="equal">
      <formula>1</formula>
    </cfRule>
  </conditionalFormatting>
  <conditionalFormatting sqref="W26">
    <cfRule type="cellIs" dxfId="955" priority="535" operator="equal">
      <formula>1</formula>
    </cfRule>
  </conditionalFormatting>
  <conditionalFormatting sqref="X26">
    <cfRule type="cellIs" dxfId="954" priority="534" operator="equal">
      <formula>1</formula>
    </cfRule>
  </conditionalFormatting>
  <conditionalFormatting sqref="X21:X25">
    <cfRule type="cellIs" dxfId="953" priority="533" operator="equal">
      <formula>1</formula>
    </cfRule>
  </conditionalFormatting>
  <conditionalFormatting sqref="X26">
    <cfRule type="cellIs" dxfId="952" priority="532" operator="equal">
      <formula>1</formula>
    </cfRule>
  </conditionalFormatting>
  <conditionalFormatting sqref="X25">
    <cfRule type="cellIs" dxfId="951" priority="531" operator="equal">
      <formula>1</formula>
    </cfRule>
  </conditionalFormatting>
  <conditionalFormatting sqref="X25">
    <cfRule type="cellIs" dxfId="950" priority="530" operator="equal">
      <formula>1</formula>
    </cfRule>
  </conditionalFormatting>
  <conditionalFormatting sqref="W21:W25">
    <cfRule type="cellIs" dxfId="949" priority="529" operator="equal">
      <formula>1</formula>
    </cfRule>
  </conditionalFormatting>
  <conditionalFormatting sqref="W26">
    <cfRule type="cellIs" dxfId="948" priority="528" operator="equal">
      <formula>1</formula>
    </cfRule>
  </conditionalFormatting>
  <conditionalFormatting sqref="W25">
    <cfRule type="cellIs" dxfId="947" priority="527" operator="equal">
      <formula>1</formula>
    </cfRule>
  </conditionalFormatting>
  <conditionalFormatting sqref="Z21:AB25">
    <cfRule type="cellIs" dxfId="946" priority="526" operator="equal">
      <formula>1</formula>
    </cfRule>
  </conditionalFormatting>
  <conditionalFormatting sqref="AC21:AC25">
    <cfRule type="cellIs" dxfId="945" priority="525" operator="equal">
      <formula>1</formula>
    </cfRule>
  </conditionalFormatting>
  <conditionalFormatting sqref="AD21:AD25">
    <cfRule type="cellIs" dxfId="944" priority="524" operator="equal">
      <formula>1</formula>
    </cfRule>
  </conditionalFormatting>
  <conditionalFormatting sqref="Z26:AB26">
    <cfRule type="cellIs" dxfId="943" priority="523" operator="equal">
      <formula>1</formula>
    </cfRule>
  </conditionalFormatting>
  <conditionalFormatting sqref="AC26">
    <cfRule type="cellIs" dxfId="942" priority="522" operator="equal">
      <formula>1</formula>
    </cfRule>
  </conditionalFormatting>
  <conditionalFormatting sqref="AD26">
    <cfRule type="cellIs" dxfId="941" priority="521" operator="equal">
      <formula>1</formula>
    </cfRule>
  </conditionalFormatting>
  <conditionalFormatting sqref="AD21:AD25">
    <cfRule type="cellIs" dxfId="940" priority="520" operator="equal">
      <formula>1</formula>
    </cfRule>
  </conditionalFormatting>
  <conditionalFormatting sqref="AD26">
    <cfRule type="cellIs" dxfId="939" priority="519" operator="equal">
      <formula>1</formula>
    </cfRule>
  </conditionalFormatting>
  <conditionalFormatting sqref="AD25">
    <cfRule type="cellIs" dxfId="938" priority="518" operator="equal">
      <formula>1</formula>
    </cfRule>
  </conditionalFormatting>
  <conditionalFormatting sqref="AD25">
    <cfRule type="cellIs" dxfId="937" priority="517" operator="equal">
      <formula>1</formula>
    </cfRule>
  </conditionalFormatting>
  <conditionalFormatting sqref="AC21:AC25">
    <cfRule type="cellIs" dxfId="936" priority="516" operator="equal">
      <formula>1</formula>
    </cfRule>
  </conditionalFormatting>
  <conditionalFormatting sqref="AC26">
    <cfRule type="cellIs" dxfId="935" priority="515" operator="equal">
      <formula>1</formula>
    </cfRule>
  </conditionalFormatting>
  <conditionalFormatting sqref="AC25">
    <cfRule type="cellIs" dxfId="934" priority="514" operator="equal">
      <formula>1</formula>
    </cfRule>
  </conditionalFormatting>
  <conditionalFormatting sqref="AF21:AH25">
    <cfRule type="cellIs" dxfId="933" priority="513" operator="equal">
      <formula>1</formula>
    </cfRule>
  </conditionalFormatting>
  <conditionalFormatting sqref="AI21:AI25">
    <cfRule type="cellIs" dxfId="932" priority="512" operator="equal">
      <formula>1</formula>
    </cfRule>
  </conditionalFormatting>
  <conditionalFormatting sqref="AJ21:AJ25">
    <cfRule type="cellIs" dxfId="931" priority="511" operator="equal">
      <formula>1</formula>
    </cfRule>
  </conditionalFormatting>
  <conditionalFormatting sqref="AF26:AH26">
    <cfRule type="cellIs" dxfId="930" priority="510" operator="equal">
      <formula>1</formula>
    </cfRule>
  </conditionalFormatting>
  <conditionalFormatting sqref="AI26">
    <cfRule type="cellIs" dxfId="929" priority="509" operator="equal">
      <formula>1</formula>
    </cfRule>
  </conditionalFormatting>
  <conditionalFormatting sqref="AJ26">
    <cfRule type="cellIs" dxfId="928" priority="508" operator="equal">
      <formula>1</formula>
    </cfRule>
  </conditionalFormatting>
  <conditionalFormatting sqref="AJ21:AJ25">
    <cfRule type="cellIs" dxfId="927" priority="507" operator="equal">
      <formula>1</formula>
    </cfRule>
  </conditionalFormatting>
  <conditionalFormatting sqref="AJ26">
    <cfRule type="cellIs" dxfId="926" priority="506" operator="equal">
      <formula>1</formula>
    </cfRule>
  </conditionalFormatting>
  <conditionalFormatting sqref="AJ25">
    <cfRule type="cellIs" dxfId="925" priority="505" operator="equal">
      <formula>1</formula>
    </cfRule>
  </conditionalFormatting>
  <conditionalFormatting sqref="AJ25">
    <cfRule type="cellIs" dxfId="924" priority="504" operator="equal">
      <formula>1</formula>
    </cfRule>
  </conditionalFormatting>
  <conditionalFormatting sqref="AI21:AI25">
    <cfRule type="cellIs" dxfId="923" priority="503" operator="equal">
      <formula>1</formula>
    </cfRule>
  </conditionalFormatting>
  <conditionalFormatting sqref="AI26">
    <cfRule type="cellIs" dxfId="922" priority="502" operator="equal">
      <formula>1</formula>
    </cfRule>
  </conditionalFormatting>
  <conditionalFormatting sqref="AI25">
    <cfRule type="cellIs" dxfId="921" priority="501" operator="equal">
      <formula>1</formula>
    </cfRule>
  </conditionalFormatting>
  <conditionalFormatting sqref="AL21:AN25">
    <cfRule type="cellIs" dxfId="920" priority="500" operator="equal">
      <formula>1</formula>
    </cfRule>
  </conditionalFormatting>
  <conditionalFormatting sqref="AO21:AO25">
    <cfRule type="cellIs" dxfId="919" priority="499" operator="equal">
      <formula>1</formula>
    </cfRule>
  </conditionalFormatting>
  <conditionalFormatting sqref="AP21:AP25">
    <cfRule type="cellIs" dxfId="918" priority="498" operator="equal">
      <formula>1</formula>
    </cfRule>
  </conditionalFormatting>
  <conditionalFormatting sqref="AL26:AN26">
    <cfRule type="cellIs" dxfId="917" priority="497" operator="equal">
      <formula>1</formula>
    </cfRule>
  </conditionalFormatting>
  <conditionalFormatting sqref="AO26">
    <cfRule type="cellIs" dxfId="916" priority="496" operator="equal">
      <formula>1</formula>
    </cfRule>
  </conditionalFormatting>
  <conditionalFormatting sqref="AP26">
    <cfRule type="cellIs" dxfId="915" priority="495" operator="equal">
      <formula>1</formula>
    </cfRule>
  </conditionalFormatting>
  <conditionalFormatting sqref="AP21:AP25">
    <cfRule type="cellIs" dxfId="914" priority="494" operator="equal">
      <formula>1</formula>
    </cfRule>
  </conditionalFormatting>
  <conditionalFormatting sqref="AP26">
    <cfRule type="cellIs" dxfId="913" priority="493" operator="equal">
      <formula>1</formula>
    </cfRule>
  </conditionalFormatting>
  <conditionalFormatting sqref="AP25">
    <cfRule type="cellIs" dxfId="912" priority="492" operator="equal">
      <formula>1</formula>
    </cfRule>
  </conditionalFormatting>
  <conditionalFormatting sqref="AP25">
    <cfRule type="cellIs" dxfId="911" priority="491" operator="equal">
      <formula>1</formula>
    </cfRule>
  </conditionalFormatting>
  <conditionalFormatting sqref="AO21:AO25">
    <cfRule type="cellIs" dxfId="910" priority="490" operator="equal">
      <formula>1</formula>
    </cfRule>
  </conditionalFormatting>
  <conditionalFormatting sqref="AO26">
    <cfRule type="cellIs" dxfId="909" priority="489" operator="equal">
      <formula>1</formula>
    </cfRule>
  </conditionalFormatting>
  <conditionalFormatting sqref="AO25">
    <cfRule type="cellIs" dxfId="908" priority="488" operator="equal">
      <formula>1</formula>
    </cfRule>
  </conditionalFormatting>
  <conditionalFormatting sqref="AW21:AW26">
    <cfRule type="cellIs" dxfId="907" priority="487" operator="equal">
      <formula>1</formula>
    </cfRule>
  </conditionalFormatting>
  <conditionalFormatting sqref="AR21:AT25">
    <cfRule type="cellIs" dxfId="906" priority="486" operator="equal">
      <formula>1</formula>
    </cfRule>
  </conditionalFormatting>
  <conditionalFormatting sqref="AU21:AU25">
    <cfRule type="cellIs" dxfId="905" priority="485" operator="equal">
      <formula>1</formula>
    </cfRule>
  </conditionalFormatting>
  <conditionalFormatting sqref="AV21:AV25">
    <cfRule type="cellIs" dxfId="904" priority="484" operator="equal">
      <formula>1</formula>
    </cfRule>
  </conditionalFormatting>
  <conditionalFormatting sqref="AR26:AT26">
    <cfRule type="cellIs" dxfId="903" priority="483" operator="equal">
      <formula>1</formula>
    </cfRule>
  </conditionalFormatting>
  <conditionalFormatting sqref="AU26">
    <cfRule type="cellIs" dxfId="902" priority="482" operator="equal">
      <formula>1</formula>
    </cfRule>
  </conditionalFormatting>
  <conditionalFormatting sqref="AV26">
    <cfRule type="cellIs" dxfId="901" priority="481" operator="equal">
      <formula>1</formula>
    </cfRule>
  </conditionalFormatting>
  <conditionalFormatting sqref="AV21:AV25">
    <cfRule type="cellIs" dxfId="900" priority="480" operator="equal">
      <formula>1</formula>
    </cfRule>
  </conditionalFormatting>
  <conditionalFormatting sqref="AV26">
    <cfRule type="cellIs" dxfId="899" priority="479" operator="equal">
      <formula>1</formula>
    </cfRule>
  </conditionalFormatting>
  <conditionalFormatting sqref="AV25">
    <cfRule type="cellIs" dxfId="898" priority="478" operator="equal">
      <formula>1</formula>
    </cfRule>
  </conditionalFormatting>
  <conditionalFormatting sqref="AV25">
    <cfRule type="cellIs" dxfId="897" priority="477" operator="equal">
      <formula>1</formula>
    </cfRule>
  </conditionalFormatting>
  <conditionalFormatting sqref="AU21:AU25">
    <cfRule type="cellIs" dxfId="896" priority="476" operator="equal">
      <formula>1</formula>
    </cfRule>
  </conditionalFormatting>
  <conditionalFormatting sqref="AU26">
    <cfRule type="cellIs" dxfId="895" priority="475" operator="equal">
      <formula>1</formula>
    </cfRule>
  </conditionalFormatting>
  <conditionalFormatting sqref="AU25">
    <cfRule type="cellIs" dxfId="894" priority="474" operator="equal">
      <formula>1</formula>
    </cfRule>
  </conditionalFormatting>
  <conditionalFormatting sqref="AX21:AZ25">
    <cfRule type="cellIs" dxfId="893" priority="473" operator="equal">
      <formula>1</formula>
    </cfRule>
  </conditionalFormatting>
  <conditionalFormatting sqref="BA21:BA25">
    <cfRule type="cellIs" dxfId="892" priority="472" operator="equal">
      <formula>1</formula>
    </cfRule>
  </conditionalFormatting>
  <conditionalFormatting sqref="BB21:BB25">
    <cfRule type="cellIs" dxfId="891" priority="471" operator="equal">
      <formula>1</formula>
    </cfRule>
  </conditionalFormatting>
  <conditionalFormatting sqref="AX26:AZ26">
    <cfRule type="cellIs" dxfId="890" priority="470" operator="equal">
      <formula>1</formula>
    </cfRule>
  </conditionalFormatting>
  <conditionalFormatting sqref="BA26">
    <cfRule type="cellIs" dxfId="889" priority="469" operator="equal">
      <formula>1</formula>
    </cfRule>
  </conditionalFormatting>
  <conditionalFormatting sqref="BB26">
    <cfRule type="cellIs" dxfId="888" priority="468" operator="equal">
      <formula>1</formula>
    </cfRule>
  </conditionalFormatting>
  <conditionalFormatting sqref="BB21:BB25">
    <cfRule type="cellIs" dxfId="887" priority="467" operator="equal">
      <formula>1</formula>
    </cfRule>
  </conditionalFormatting>
  <conditionalFormatting sqref="BB26">
    <cfRule type="cellIs" dxfId="886" priority="466" operator="equal">
      <formula>1</formula>
    </cfRule>
  </conditionalFormatting>
  <conditionalFormatting sqref="BB25">
    <cfRule type="cellIs" dxfId="885" priority="465" operator="equal">
      <formula>1</formula>
    </cfRule>
  </conditionalFormatting>
  <conditionalFormatting sqref="BB25">
    <cfRule type="cellIs" dxfId="884" priority="464" operator="equal">
      <formula>1</formula>
    </cfRule>
  </conditionalFormatting>
  <conditionalFormatting sqref="BA21:BA25">
    <cfRule type="cellIs" dxfId="883" priority="463" operator="equal">
      <formula>1</formula>
    </cfRule>
  </conditionalFormatting>
  <conditionalFormatting sqref="BA26">
    <cfRule type="cellIs" dxfId="882" priority="462" operator="equal">
      <formula>1</formula>
    </cfRule>
  </conditionalFormatting>
  <conditionalFormatting sqref="BA25">
    <cfRule type="cellIs" dxfId="881" priority="461" operator="equal">
      <formula>1</formula>
    </cfRule>
  </conditionalFormatting>
  <conditionalFormatting sqref="G12:G17">
    <cfRule type="cellIs" dxfId="880" priority="460" operator="equal">
      <formula>1</formula>
    </cfRule>
  </conditionalFormatting>
  <conditionalFormatting sqref="BI12:BI17">
    <cfRule type="cellIs" dxfId="879" priority="432" operator="equal">
      <formula>1</formula>
    </cfRule>
  </conditionalFormatting>
  <conditionalFormatting sqref="AD17">
    <cfRule type="cellIs" dxfId="878" priority="368" operator="equal">
      <formula>1</formula>
    </cfRule>
  </conditionalFormatting>
  <conditionalFormatting sqref="AD12:AD16">
    <cfRule type="cellIs" dxfId="877" priority="367" operator="equal">
      <formula>1</formula>
    </cfRule>
  </conditionalFormatting>
  <conditionalFormatting sqref="AD17">
    <cfRule type="cellIs" dxfId="876" priority="366" operator="equal">
      <formula>1</formula>
    </cfRule>
  </conditionalFormatting>
  <conditionalFormatting sqref="L12:M17">
    <cfRule type="cellIs" dxfId="875" priority="459" operator="equal">
      <formula>1</formula>
    </cfRule>
  </conditionalFormatting>
  <conditionalFormatting sqref="H12:J16">
    <cfRule type="cellIs" dxfId="874" priority="458" operator="equal">
      <formula>1</formula>
    </cfRule>
  </conditionalFormatting>
  <conditionalFormatting sqref="K12:K16">
    <cfRule type="cellIs" dxfId="873" priority="457" operator="equal">
      <formula>1</formula>
    </cfRule>
  </conditionalFormatting>
  <conditionalFormatting sqref="L12:L16">
    <cfRule type="cellIs" dxfId="872" priority="456" operator="equal">
      <formula>1</formula>
    </cfRule>
  </conditionalFormatting>
  <conditionalFormatting sqref="H17:J17">
    <cfRule type="cellIs" dxfId="871" priority="455" operator="equal">
      <formula>1</formula>
    </cfRule>
  </conditionalFormatting>
  <conditionalFormatting sqref="K17">
    <cfRule type="cellIs" dxfId="870" priority="454" operator="equal">
      <formula>1</formula>
    </cfRule>
  </conditionalFormatting>
  <conditionalFormatting sqref="L17">
    <cfRule type="cellIs" dxfId="869" priority="453" operator="equal">
      <formula>1</formula>
    </cfRule>
  </conditionalFormatting>
  <conditionalFormatting sqref="L16">
    <cfRule type="cellIs" dxfId="868" priority="452" operator="equal">
      <formula>1</formula>
    </cfRule>
  </conditionalFormatting>
  <conditionalFormatting sqref="K12:K16">
    <cfRule type="cellIs" dxfId="867" priority="451" operator="equal">
      <formula>1</formula>
    </cfRule>
  </conditionalFormatting>
  <conditionalFormatting sqref="K17">
    <cfRule type="cellIs" dxfId="866" priority="450" operator="equal">
      <formula>1</formula>
    </cfRule>
  </conditionalFormatting>
  <conditionalFormatting sqref="K16">
    <cfRule type="cellIs" dxfId="865" priority="449" operator="equal">
      <formula>1</formula>
    </cfRule>
  </conditionalFormatting>
  <conditionalFormatting sqref="S12:S17">
    <cfRule type="cellIs" dxfId="864" priority="448" operator="equal">
      <formula>1</formula>
    </cfRule>
  </conditionalFormatting>
  <conditionalFormatting sqref="AP16">
    <cfRule type="cellIs" dxfId="863" priority="176" operator="equal">
      <formula>1</formula>
    </cfRule>
  </conditionalFormatting>
  <conditionalFormatting sqref="AN12:AN16">
    <cfRule type="cellIs" dxfId="862" priority="175" operator="equal">
      <formula>1</formula>
    </cfRule>
  </conditionalFormatting>
  <conditionalFormatting sqref="AO12:AO16">
    <cfRule type="cellIs" dxfId="861" priority="174" operator="equal">
      <formula>1</formula>
    </cfRule>
  </conditionalFormatting>
  <conditionalFormatting sqref="AN16">
    <cfRule type="cellIs" dxfId="860" priority="173" operator="equal">
      <formula>1</formula>
    </cfRule>
  </conditionalFormatting>
  <conditionalFormatting sqref="AO16">
    <cfRule type="cellIs" dxfId="859" priority="172" operator="equal">
      <formula>1</formula>
    </cfRule>
  </conditionalFormatting>
  <conditionalFormatting sqref="AR12:AS16">
    <cfRule type="cellIs" dxfId="858" priority="171" operator="equal">
      <formula>1</formula>
    </cfRule>
  </conditionalFormatting>
  <conditionalFormatting sqref="AT12:AT16">
    <cfRule type="cellIs" dxfId="857" priority="170" operator="equal">
      <formula>1</formula>
    </cfRule>
  </conditionalFormatting>
  <conditionalFormatting sqref="AU12:AU16">
    <cfRule type="cellIs" dxfId="856" priority="169" operator="equal">
      <formula>1</formula>
    </cfRule>
  </conditionalFormatting>
  <conditionalFormatting sqref="AS17">
    <cfRule type="cellIs" dxfId="855" priority="168" operator="equal">
      <formula>1</formula>
    </cfRule>
  </conditionalFormatting>
  <conditionalFormatting sqref="AT17">
    <cfRule type="cellIs" dxfId="854" priority="167" operator="equal">
      <formula>1</formula>
    </cfRule>
  </conditionalFormatting>
  <conditionalFormatting sqref="Y12:Y17">
    <cfRule type="cellIs" dxfId="853" priority="437" operator="equal">
      <formula>1</formula>
    </cfRule>
  </conditionalFormatting>
  <conditionalFormatting sqref="BN12:BN16">
    <cfRule type="cellIs" dxfId="852" priority="418" operator="equal">
      <formula>1</formula>
    </cfRule>
  </conditionalFormatting>
  <conditionalFormatting sqref="BJ17:BL17">
    <cfRule type="cellIs" dxfId="851" priority="417" operator="equal">
      <formula>1</formula>
    </cfRule>
  </conditionalFormatting>
  <conditionalFormatting sqref="BM17">
    <cfRule type="cellIs" dxfId="850" priority="416" operator="equal">
      <formula>1</formula>
    </cfRule>
  </conditionalFormatting>
  <conditionalFormatting sqref="BN17">
    <cfRule type="cellIs" dxfId="849" priority="415" operator="equal">
      <formula>1</formula>
    </cfRule>
  </conditionalFormatting>
  <conditionalFormatting sqref="BN16">
    <cfRule type="cellIs" dxfId="848" priority="414" operator="equal">
      <formula>1</formula>
    </cfRule>
  </conditionalFormatting>
  <conditionalFormatting sqref="BM12:BM16">
    <cfRule type="cellIs" dxfId="847" priority="413" operator="equal">
      <formula>1</formula>
    </cfRule>
  </conditionalFormatting>
  <conditionalFormatting sqref="BM17">
    <cfRule type="cellIs" dxfId="846" priority="412" operator="equal">
      <formula>1</formula>
    </cfRule>
  </conditionalFormatting>
  <conditionalFormatting sqref="BM16">
    <cfRule type="cellIs" dxfId="845" priority="411" operator="equal">
      <formula>1</formula>
    </cfRule>
  </conditionalFormatting>
  <conditionalFormatting sqref="BU12:BU17">
    <cfRule type="cellIs" dxfId="844" priority="410" operator="equal">
      <formula>1</formula>
    </cfRule>
  </conditionalFormatting>
  <conditionalFormatting sqref="AC12:AC16">
    <cfRule type="cellIs" dxfId="843" priority="363" operator="equal">
      <formula>1</formula>
    </cfRule>
  </conditionalFormatting>
  <conditionalFormatting sqref="AE12:AE17">
    <cfRule type="cellIs" dxfId="842" priority="436" operator="equal">
      <formula>1</formula>
    </cfRule>
  </conditionalFormatting>
  <conditionalFormatting sqref="BJ12:BL16">
    <cfRule type="cellIs" dxfId="841" priority="420" operator="equal">
      <formula>1</formula>
    </cfRule>
  </conditionalFormatting>
  <conditionalFormatting sqref="BM12:BM16">
    <cfRule type="cellIs" dxfId="840" priority="419" operator="equal">
      <formula>1</formula>
    </cfRule>
  </conditionalFormatting>
  <conditionalFormatting sqref="AK12:AK17">
    <cfRule type="cellIs" dxfId="839" priority="435" operator="equal">
      <formula>1</formula>
    </cfRule>
  </conditionalFormatting>
  <conditionalFormatting sqref="BN12:BO17">
    <cfRule type="cellIs" dxfId="838" priority="421" operator="equal">
      <formula>1</formula>
    </cfRule>
  </conditionalFormatting>
  <conditionalFormatting sqref="AQ12:AQ17">
    <cfRule type="cellIs" dxfId="837" priority="434" operator="equal">
      <formula>1</formula>
    </cfRule>
  </conditionalFormatting>
  <conditionalFormatting sqref="AC16">
    <cfRule type="cellIs" dxfId="836" priority="361" operator="equal">
      <formula>1</formula>
    </cfRule>
  </conditionalFormatting>
  <conditionalFormatting sqref="AD16">
    <cfRule type="cellIs" dxfId="835" priority="364" operator="equal">
      <formula>1</formula>
    </cfRule>
  </conditionalFormatting>
  <conditionalFormatting sqref="AC17">
    <cfRule type="cellIs" dxfId="834" priority="362" operator="equal">
      <formula>1</formula>
    </cfRule>
  </conditionalFormatting>
  <conditionalFormatting sqref="BC12:BC17">
    <cfRule type="cellIs" dxfId="833" priority="433" operator="equal">
      <formula>1</formula>
    </cfRule>
  </conditionalFormatting>
  <conditionalFormatting sqref="AD16">
    <cfRule type="cellIs" dxfId="832" priority="365" operator="equal">
      <formula>1</formula>
    </cfRule>
  </conditionalFormatting>
  <conditionalFormatting sqref="AV17">
    <cfRule type="cellIs" dxfId="831" priority="117" operator="equal">
      <formula>1</formula>
    </cfRule>
  </conditionalFormatting>
  <conditionalFormatting sqref="AR16">
    <cfRule type="cellIs" dxfId="830" priority="116" operator="equal">
      <formula>1</formula>
    </cfRule>
  </conditionalFormatting>
  <conditionalFormatting sqref="AS16">
    <cfRule type="cellIs" dxfId="829" priority="115" operator="equal">
      <formula>1</formula>
    </cfRule>
  </conditionalFormatting>
  <conditionalFormatting sqref="AR12:AT16">
    <cfRule type="cellIs" dxfId="828" priority="114" operator="equal">
      <formula>1</formula>
    </cfRule>
  </conditionalFormatting>
  <conditionalFormatting sqref="AU12:AU16">
    <cfRule type="cellIs" dxfId="827" priority="113" operator="equal">
      <formula>1</formula>
    </cfRule>
  </conditionalFormatting>
  <conditionalFormatting sqref="AV12:AV16">
    <cfRule type="cellIs" dxfId="826" priority="112" operator="equal">
      <formula>1</formula>
    </cfRule>
  </conditionalFormatting>
  <conditionalFormatting sqref="AR17">
    <cfRule type="cellIs" dxfId="825" priority="111" operator="equal">
      <formula>1</formula>
    </cfRule>
  </conditionalFormatting>
  <conditionalFormatting sqref="AV12:AV16">
    <cfRule type="cellIs" dxfId="824" priority="110" operator="equal">
      <formula>1</formula>
    </cfRule>
  </conditionalFormatting>
  <conditionalFormatting sqref="AR16:AT16">
    <cfRule type="cellIs" dxfId="823" priority="109" operator="equal">
      <formula>1</formula>
    </cfRule>
  </conditionalFormatting>
  <conditionalFormatting sqref="AU16">
    <cfRule type="cellIs" dxfId="822" priority="108" operator="equal">
      <formula>1</formula>
    </cfRule>
  </conditionalFormatting>
  <conditionalFormatting sqref="AV16">
    <cfRule type="cellIs" dxfId="821" priority="107" operator="equal">
      <formula>1</formula>
    </cfRule>
  </conditionalFormatting>
  <conditionalFormatting sqref="AV16">
    <cfRule type="cellIs" dxfId="820" priority="106" operator="equal">
      <formula>1</formula>
    </cfRule>
  </conditionalFormatting>
  <conditionalFormatting sqref="AT12:AT16">
    <cfRule type="cellIs" dxfId="819" priority="105" operator="equal">
      <formula>1</formula>
    </cfRule>
  </conditionalFormatting>
  <conditionalFormatting sqref="T12:V16">
    <cfRule type="cellIs" dxfId="818" priority="386" operator="equal">
      <formula>1</formula>
    </cfRule>
  </conditionalFormatting>
  <conditionalFormatting sqref="W12:W16">
    <cfRule type="cellIs" dxfId="817" priority="385" operator="equal">
      <formula>1</formula>
    </cfRule>
  </conditionalFormatting>
  <conditionalFormatting sqref="X12:X16">
    <cfRule type="cellIs" dxfId="816" priority="384" operator="equal">
      <formula>1</formula>
    </cfRule>
  </conditionalFormatting>
  <conditionalFormatting sqref="T17:V17">
    <cfRule type="cellIs" dxfId="815" priority="383" operator="equal">
      <formula>1</formula>
    </cfRule>
  </conditionalFormatting>
  <conditionalFormatting sqref="W17">
    <cfRule type="cellIs" dxfId="814" priority="382" operator="equal">
      <formula>1</formula>
    </cfRule>
  </conditionalFormatting>
  <conditionalFormatting sqref="X17">
    <cfRule type="cellIs" dxfId="813" priority="381" operator="equal">
      <formula>1</formula>
    </cfRule>
  </conditionalFormatting>
  <conditionalFormatting sqref="X12:X16">
    <cfRule type="cellIs" dxfId="812" priority="380" operator="equal">
      <formula>1</formula>
    </cfRule>
  </conditionalFormatting>
  <conditionalFormatting sqref="X17">
    <cfRule type="cellIs" dxfId="811" priority="379" operator="equal">
      <formula>1</formula>
    </cfRule>
  </conditionalFormatting>
  <conditionalFormatting sqref="X16">
    <cfRule type="cellIs" dxfId="810" priority="378" operator="equal">
      <formula>1</formula>
    </cfRule>
  </conditionalFormatting>
  <conditionalFormatting sqref="X16">
    <cfRule type="cellIs" dxfId="809" priority="377" operator="equal">
      <formula>1</formula>
    </cfRule>
  </conditionalFormatting>
  <conditionalFormatting sqref="W12:W16">
    <cfRule type="cellIs" dxfId="808" priority="376" operator="equal">
      <formula>1</formula>
    </cfRule>
  </conditionalFormatting>
  <conditionalFormatting sqref="W17">
    <cfRule type="cellIs" dxfId="807" priority="375" operator="equal">
      <formula>1</formula>
    </cfRule>
  </conditionalFormatting>
  <conditionalFormatting sqref="W16">
    <cfRule type="cellIs" dxfId="806" priority="374" operator="equal">
      <formula>1</formula>
    </cfRule>
  </conditionalFormatting>
  <conditionalFormatting sqref="Z12:AB16">
    <cfRule type="cellIs" dxfId="805" priority="373" operator="equal">
      <formula>1</formula>
    </cfRule>
  </conditionalFormatting>
  <conditionalFormatting sqref="AC12:AC16">
    <cfRule type="cellIs" dxfId="804" priority="372" operator="equal">
      <formula>1</formula>
    </cfRule>
  </conditionalFormatting>
  <conditionalFormatting sqref="AD12:AD16">
    <cfRule type="cellIs" dxfId="803" priority="371" operator="equal">
      <formula>1</formula>
    </cfRule>
  </conditionalFormatting>
  <conditionalFormatting sqref="Z17:AB17">
    <cfRule type="cellIs" dxfId="802" priority="370" operator="equal">
      <formula>1</formula>
    </cfRule>
  </conditionalFormatting>
  <conditionalFormatting sqref="AC17">
    <cfRule type="cellIs" dxfId="801" priority="369" operator="equal">
      <formula>1</formula>
    </cfRule>
  </conditionalFormatting>
  <conditionalFormatting sqref="AU12:AU16">
    <cfRule type="cellIs" dxfId="800" priority="104" operator="equal">
      <formula>1</formula>
    </cfRule>
  </conditionalFormatting>
  <conditionalFormatting sqref="AT16">
    <cfRule type="cellIs" dxfId="799" priority="103" operator="equal">
      <formula>1</formula>
    </cfRule>
  </conditionalFormatting>
  <conditionalFormatting sqref="AU16">
    <cfRule type="cellIs" dxfId="798" priority="102" operator="equal">
      <formula>1</formula>
    </cfRule>
  </conditionalFormatting>
  <conditionalFormatting sqref="AX12:AZ16">
    <cfRule type="cellIs" dxfId="797" priority="101" operator="equal">
      <formula>1</formula>
    </cfRule>
  </conditionalFormatting>
  <conditionalFormatting sqref="BA12:BA16">
    <cfRule type="cellIs" dxfId="796" priority="100" operator="equal">
      <formula>1</formula>
    </cfRule>
  </conditionalFormatting>
  <conditionalFormatting sqref="AR16:AS16">
    <cfRule type="cellIs" dxfId="795" priority="131" operator="equal">
      <formula>1</formula>
    </cfRule>
  </conditionalFormatting>
  <conditionalFormatting sqref="AT16">
    <cfRule type="cellIs" dxfId="794" priority="130" operator="equal">
      <formula>1</formula>
    </cfRule>
  </conditionalFormatting>
  <conditionalFormatting sqref="AU16">
    <cfRule type="cellIs" dxfId="793" priority="129" operator="equal">
      <formula>1</formula>
    </cfRule>
  </conditionalFormatting>
  <conditionalFormatting sqref="AT16:AV16">
    <cfRule type="cellIs" dxfId="792" priority="128" operator="equal">
      <formula>1</formula>
    </cfRule>
  </conditionalFormatting>
  <conditionalFormatting sqref="AS12:AS16">
    <cfRule type="cellIs" dxfId="791" priority="127" operator="equal">
      <formula>1</formula>
    </cfRule>
  </conditionalFormatting>
  <conditionalFormatting sqref="AT12:AT16">
    <cfRule type="cellIs" dxfId="790" priority="126" operator="equal">
      <formula>1</formula>
    </cfRule>
  </conditionalFormatting>
  <conditionalFormatting sqref="AS16">
    <cfRule type="cellIs" dxfId="789" priority="125" operator="equal">
      <formula>1</formula>
    </cfRule>
  </conditionalFormatting>
  <conditionalFormatting sqref="AT16">
    <cfRule type="cellIs" dxfId="788" priority="124" operator="equal">
      <formula>1</formula>
    </cfRule>
  </conditionalFormatting>
  <conditionalFormatting sqref="AS13:AS16">
    <cfRule type="cellIs" dxfId="787" priority="123" operator="equal">
      <formula>1</formula>
    </cfRule>
  </conditionalFormatting>
  <conditionalFormatting sqref="AT13:AT16">
    <cfRule type="cellIs" dxfId="786" priority="122" operator="equal">
      <formula>1</formula>
    </cfRule>
  </conditionalFormatting>
  <conditionalFormatting sqref="AS16">
    <cfRule type="cellIs" dxfId="785" priority="121" operator="equal">
      <formula>1</formula>
    </cfRule>
  </conditionalFormatting>
  <conditionalFormatting sqref="AT16">
    <cfRule type="cellIs" dxfId="784" priority="120" operator="equal">
      <formula>1</formula>
    </cfRule>
  </conditionalFormatting>
  <conditionalFormatting sqref="AR13:AR16">
    <cfRule type="cellIs" dxfId="783" priority="119" operator="equal">
      <formula>1</formula>
    </cfRule>
  </conditionalFormatting>
  <conditionalFormatting sqref="AW12:AW17">
    <cfRule type="cellIs" dxfId="782" priority="334" operator="equal">
      <formula>1</formula>
    </cfRule>
  </conditionalFormatting>
  <conditionalFormatting sqref="AP17">
    <cfRule type="cellIs" dxfId="781" priority="187" operator="equal">
      <formula>1</formula>
    </cfRule>
  </conditionalFormatting>
  <conditionalFormatting sqref="AL16">
    <cfRule type="cellIs" dxfId="780" priority="186" operator="equal">
      <formula>1</formula>
    </cfRule>
  </conditionalFormatting>
  <conditionalFormatting sqref="AM16">
    <cfRule type="cellIs" dxfId="779" priority="185" operator="equal">
      <formula>1</formula>
    </cfRule>
  </conditionalFormatting>
  <conditionalFormatting sqref="AL12:AN16">
    <cfRule type="cellIs" dxfId="778" priority="184" operator="equal">
      <formula>1</formula>
    </cfRule>
  </conditionalFormatting>
  <conditionalFormatting sqref="AO12:AO16">
    <cfRule type="cellIs" dxfId="777" priority="183" operator="equal">
      <formula>1</formula>
    </cfRule>
  </conditionalFormatting>
  <conditionalFormatting sqref="AP12:AP16">
    <cfRule type="cellIs" dxfId="776" priority="182" operator="equal">
      <formula>1</formula>
    </cfRule>
  </conditionalFormatting>
  <conditionalFormatting sqref="AL17">
    <cfRule type="cellIs" dxfId="775" priority="181" operator="equal">
      <formula>1</formula>
    </cfRule>
  </conditionalFormatting>
  <conditionalFormatting sqref="AP12:AP16">
    <cfRule type="cellIs" dxfId="774" priority="180" operator="equal">
      <formula>1</formula>
    </cfRule>
  </conditionalFormatting>
  <conditionalFormatting sqref="AL16:AN16">
    <cfRule type="cellIs" dxfId="773" priority="179" operator="equal">
      <formula>1</formula>
    </cfRule>
  </conditionalFormatting>
  <conditionalFormatting sqref="AO16">
    <cfRule type="cellIs" dxfId="772" priority="178" operator="equal">
      <formula>1</formula>
    </cfRule>
  </conditionalFormatting>
  <conditionalFormatting sqref="AP16">
    <cfRule type="cellIs" dxfId="771" priority="177" operator="equal">
      <formula>1</formula>
    </cfRule>
  </conditionalFormatting>
  <conditionalFormatting sqref="AG16">
    <cfRule type="cellIs" dxfId="770" priority="244" operator="equal">
      <formula>1</formula>
    </cfRule>
  </conditionalFormatting>
  <conditionalFormatting sqref="AH16">
    <cfRule type="cellIs" dxfId="769" priority="243" operator="equal">
      <formula>1</formula>
    </cfRule>
  </conditionalFormatting>
  <conditionalFormatting sqref="AI16">
    <cfRule type="cellIs" dxfId="768" priority="242" operator="equal">
      <formula>1</formula>
    </cfRule>
  </conditionalFormatting>
  <conditionalFormatting sqref="AL12:AM16">
    <cfRule type="cellIs" dxfId="767" priority="241" operator="equal">
      <formula>1</formula>
    </cfRule>
  </conditionalFormatting>
  <conditionalFormatting sqref="AN12:AN16">
    <cfRule type="cellIs" dxfId="766" priority="240" operator="equal">
      <formula>1</formula>
    </cfRule>
  </conditionalFormatting>
  <conditionalFormatting sqref="AO12:AO16">
    <cfRule type="cellIs" dxfId="765" priority="239" operator="equal">
      <formula>1</formula>
    </cfRule>
  </conditionalFormatting>
  <conditionalFormatting sqref="AM17">
    <cfRule type="cellIs" dxfId="764" priority="238" operator="equal">
      <formula>1</formula>
    </cfRule>
  </conditionalFormatting>
  <conditionalFormatting sqref="AN17">
    <cfRule type="cellIs" dxfId="763" priority="237" operator="equal">
      <formula>1</formula>
    </cfRule>
  </conditionalFormatting>
  <conditionalFormatting sqref="AO17">
    <cfRule type="cellIs" dxfId="762" priority="236" operator="equal">
      <formula>1</formula>
    </cfRule>
  </conditionalFormatting>
  <conditionalFormatting sqref="AL16">
    <cfRule type="cellIs" dxfId="761" priority="235" operator="equal">
      <formula>1</formula>
    </cfRule>
  </conditionalFormatting>
  <conditionalFormatting sqref="AL17:AP17">
    <cfRule type="cellIs" dxfId="760" priority="234" operator="equal">
      <formula>1</formula>
    </cfRule>
  </conditionalFormatting>
  <conditionalFormatting sqref="AM12:AM16">
    <cfRule type="cellIs" dxfId="759" priority="233" operator="equal">
      <formula>1</formula>
    </cfRule>
  </conditionalFormatting>
  <conditionalFormatting sqref="AN12:AN16">
    <cfRule type="cellIs" dxfId="758" priority="232" operator="equal">
      <formula>1</formula>
    </cfRule>
  </conditionalFormatting>
  <conditionalFormatting sqref="F12:F17">
    <cfRule type="cellIs" dxfId="757" priority="307" operator="equal">
      <formula>1</formula>
    </cfRule>
  </conditionalFormatting>
  <conditionalFormatting sqref="B12:D16">
    <cfRule type="cellIs" dxfId="756" priority="306" operator="equal">
      <formula>1</formula>
    </cfRule>
  </conditionalFormatting>
  <conditionalFormatting sqref="E12:E16">
    <cfRule type="cellIs" dxfId="755" priority="305" operator="equal">
      <formula>1</formula>
    </cfRule>
  </conditionalFormatting>
  <conditionalFormatting sqref="F12:F16">
    <cfRule type="cellIs" dxfId="754" priority="304" operator="equal">
      <formula>1</formula>
    </cfRule>
  </conditionalFormatting>
  <conditionalFormatting sqref="B17:D17">
    <cfRule type="cellIs" dxfId="753" priority="303" operator="equal">
      <formula>1</formula>
    </cfRule>
  </conditionalFormatting>
  <conditionalFormatting sqref="E17">
    <cfRule type="cellIs" dxfId="752" priority="302" operator="equal">
      <formula>1</formula>
    </cfRule>
  </conditionalFormatting>
  <conditionalFormatting sqref="F17">
    <cfRule type="cellIs" dxfId="751" priority="301" operator="equal">
      <formula>1</formula>
    </cfRule>
  </conditionalFormatting>
  <conditionalFormatting sqref="F16">
    <cfRule type="cellIs" dxfId="750" priority="300" operator="equal">
      <formula>1</formula>
    </cfRule>
  </conditionalFormatting>
  <conditionalFormatting sqref="E12:E16">
    <cfRule type="cellIs" dxfId="749" priority="299" operator="equal">
      <formula>1</formula>
    </cfRule>
  </conditionalFormatting>
  <conditionalFormatting sqref="E17">
    <cfRule type="cellIs" dxfId="748" priority="298" operator="equal">
      <formula>1</formula>
    </cfRule>
  </conditionalFormatting>
  <conditionalFormatting sqref="E16">
    <cfRule type="cellIs" dxfId="747" priority="297" operator="equal">
      <formula>1</formula>
    </cfRule>
  </conditionalFormatting>
  <conditionalFormatting sqref="R12:R17">
    <cfRule type="cellIs" dxfId="746" priority="296" operator="equal">
      <formula>1</formula>
    </cfRule>
  </conditionalFormatting>
  <conditionalFormatting sqref="N12:P16">
    <cfRule type="cellIs" dxfId="745" priority="295" operator="equal">
      <formula>1</formula>
    </cfRule>
  </conditionalFormatting>
  <conditionalFormatting sqref="Q12:Q16">
    <cfRule type="cellIs" dxfId="744" priority="294" operator="equal">
      <formula>1</formula>
    </cfRule>
  </conditionalFormatting>
  <conditionalFormatting sqref="R12:R16">
    <cfRule type="cellIs" dxfId="743" priority="293" operator="equal">
      <formula>1</formula>
    </cfRule>
  </conditionalFormatting>
  <conditionalFormatting sqref="N17:P17">
    <cfRule type="cellIs" dxfId="742" priority="292" operator="equal">
      <formula>1</formula>
    </cfRule>
  </conditionalFormatting>
  <conditionalFormatting sqref="Q17">
    <cfRule type="cellIs" dxfId="741" priority="291" operator="equal">
      <formula>1</formula>
    </cfRule>
  </conditionalFormatting>
  <conditionalFormatting sqref="R17">
    <cfRule type="cellIs" dxfId="740" priority="290" operator="equal">
      <formula>1</formula>
    </cfRule>
  </conditionalFormatting>
  <conditionalFormatting sqref="P12:P16">
    <cfRule type="cellIs" dxfId="739" priority="289" operator="equal">
      <formula>1</formula>
    </cfRule>
  </conditionalFormatting>
  <conditionalFormatting sqref="Q12:Q16">
    <cfRule type="cellIs" dxfId="738" priority="288" operator="equal">
      <formula>1</formula>
    </cfRule>
  </conditionalFormatting>
  <conditionalFormatting sqref="P17">
    <cfRule type="cellIs" dxfId="737" priority="287" operator="equal">
      <formula>1</formula>
    </cfRule>
  </conditionalFormatting>
  <conditionalFormatting sqref="Q17">
    <cfRule type="cellIs" dxfId="736" priority="286" operator="equal">
      <formula>1</formula>
    </cfRule>
  </conditionalFormatting>
  <conditionalFormatting sqref="N12:N16">
    <cfRule type="cellIs" dxfId="735" priority="285" operator="equal">
      <formula>1</formula>
    </cfRule>
  </conditionalFormatting>
  <conditionalFormatting sqref="N17">
    <cfRule type="cellIs" dxfId="734" priority="284" operator="equal">
      <formula>1</formula>
    </cfRule>
  </conditionalFormatting>
  <conditionalFormatting sqref="N12:Q16">
    <cfRule type="cellIs" dxfId="733" priority="283" operator="equal">
      <formula>1</formula>
    </cfRule>
  </conditionalFormatting>
  <conditionalFormatting sqref="R12:R16">
    <cfRule type="cellIs" dxfId="732" priority="282" operator="equal">
      <formula>1</formula>
    </cfRule>
  </conditionalFormatting>
  <conditionalFormatting sqref="N17:Q17">
    <cfRule type="cellIs" dxfId="731" priority="281" operator="equal">
      <formula>1</formula>
    </cfRule>
  </conditionalFormatting>
  <conditionalFormatting sqref="R17">
    <cfRule type="cellIs" dxfId="730" priority="280" operator="equal">
      <formula>1</formula>
    </cfRule>
  </conditionalFormatting>
  <conditionalFormatting sqref="N16">
    <cfRule type="cellIs" dxfId="729" priority="279" operator="equal">
      <formula>1</formula>
    </cfRule>
  </conditionalFormatting>
  <conditionalFormatting sqref="N16:P16">
    <cfRule type="cellIs" dxfId="728" priority="278" operator="equal">
      <formula>1</formula>
    </cfRule>
  </conditionalFormatting>
  <conditionalFormatting sqref="Q12:Q16">
    <cfRule type="cellIs" dxfId="727" priority="277" operator="equal">
      <formula>1</formula>
    </cfRule>
  </conditionalFormatting>
  <conditionalFormatting sqref="R12:R16">
    <cfRule type="cellIs" dxfId="726" priority="276" operator="equal">
      <formula>1</formula>
    </cfRule>
  </conditionalFormatting>
  <conditionalFormatting sqref="Q17">
    <cfRule type="cellIs" dxfId="725" priority="275" operator="equal">
      <formula>1</formula>
    </cfRule>
  </conditionalFormatting>
  <conditionalFormatting sqref="R17">
    <cfRule type="cellIs" dxfId="724" priority="274" operator="equal">
      <formula>1</formula>
    </cfRule>
  </conditionalFormatting>
  <conditionalFormatting sqref="AF12:AG16">
    <cfRule type="cellIs" dxfId="723" priority="273" operator="equal">
      <formula>1</formula>
    </cfRule>
  </conditionalFormatting>
  <conditionalFormatting sqref="AH12:AH16">
    <cfRule type="cellIs" dxfId="722" priority="272" operator="equal">
      <formula>1</formula>
    </cfRule>
  </conditionalFormatting>
  <conditionalFormatting sqref="AI12:AI16">
    <cfRule type="cellIs" dxfId="721" priority="271" operator="equal">
      <formula>1</formula>
    </cfRule>
  </conditionalFormatting>
  <conditionalFormatting sqref="AI12:AJ16">
    <cfRule type="cellIs" dxfId="720" priority="270" operator="equal">
      <formula>1</formula>
    </cfRule>
  </conditionalFormatting>
  <conditionalFormatting sqref="AF16:AG16">
    <cfRule type="cellIs" dxfId="719" priority="269" operator="equal">
      <formula>1</formula>
    </cfRule>
  </conditionalFormatting>
  <conditionalFormatting sqref="AH16">
    <cfRule type="cellIs" dxfId="718" priority="268" operator="equal">
      <formula>1</formula>
    </cfRule>
  </conditionalFormatting>
  <conditionalFormatting sqref="AI16">
    <cfRule type="cellIs" dxfId="717" priority="267" operator="equal">
      <formula>1</formula>
    </cfRule>
  </conditionalFormatting>
  <conditionalFormatting sqref="AI16:AJ16">
    <cfRule type="cellIs" dxfId="716" priority="266" operator="equal">
      <formula>1</formula>
    </cfRule>
  </conditionalFormatting>
  <conditionalFormatting sqref="AF17:AJ17">
    <cfRule type="cellIs" dxfId="715" priority="265" operator="equal">
      <formula>1</formula>
    </cfRule>
  </conditionalFormatting>
  <conditionalFormatting sqref="AG12:AG16">
    <cfRule type="cellIs" dxfId="714" priority="264" operator="equal">
      <formula>1</formula>
    </cfRule>
  </conditionalFormatting>
  <conditionalFormatting sqref="AH12:AH16">
    <cfRule type="cellIs" dxfId="713" priority="263" operator="equal">
      <formula>1</formula>
    </cfRule>
  </conditionalFormatting>
  <conditionalFormatting sqref="AG16">
    <cfRule type="cellIs" dxfId="712" priority="262" operator="equal">
      <formula>1</formula>
    </cfRule>
  </conditionalFormatting>
  <conditionalFormatting sqref="AH16">
    <cfRule type="cellIs" dxfId="711" priority="261" operator="equal">
      <formula>1</formula>
    </cfRule>
  </conditionalFormatting>
  <conditionalFormatting sqref="AF12:AH16">
    <cfRule type="cellIs" dxfId="710" priority="260" operator="equal">
      <formula>1</formula>
    </cfRule>
  </conditionalFormatting>
  <conditionalFormatting sqref="AI12:AI16">
    <cfRule type="cellIs" dxfId="709" priority="259" operator="equal">
      <formula>1</formula>
    </cfRule>
  </conditionalFormatting>
  <conditionalFormatting sqref="AJ12:AJ16">
    <cfRule type="cellIs" dxfId="708" priority="258" operator="equal">
      <formula>1</formula>
    </cfRule>
  </conditionalFormatting>
  <conditionalFormatting sqref="AF17:AH17">
    <cfRule type="cellIs" dxfId="707" priority="257" operator="equal">
      <formula>1</formula>
    </cfRule>
  </conditionalFormatting>
  <conditionalFormatting sqref="AI17">
    <cfRule type="cellIs" dxfId="706" priority="256" operator="equal">
      <formula>1</formula>
    </cfRule>
  </conditionalFormatting>
  <conditionalFormatting sqref="AJ17">
    <cfRule type="cellIs" dxfId="705" priority="255" operator="equal">
      <formula>1</formula>
    </cfRule>
  </conditionalFormatting>
  <conditionalFormatting sqref="AJ12:AJ16">
    <cfRule type="cellIs" dxfId="704" priority="254" operator="equal">
      <formula>1</formula>
    </cfRule>
  </conditionalFormatting>
  <conditionalFormatting sqref="AF16">
    <cfRule type="cellIs" dxfId="703" priority="253" operator="equal">
      <formula>1</formula>
    </cfRule>
  </conditionalFormatting>
  <conditionalFormatting sqref="AH16">
    <cfRule type="cellIs" dxfId="702" priority="252" operator="equal">
      <formula>1</formula>
    </cfRule>
  </conditionalFormatting>
  <conditionalFormatting sqref="AI16">
    <cfRule type="cellIs" dxfId="701" priority="251" operator="equal">
      <formula>1</formula>
    </cfRule>
  </conditionalFormatting>
  <conditionalFormatting sqref="AJ16">
    <cfRule type="cellIs" dxfId="700" priority="250" operator="equal">
      <formula>1</formula>
    </cfRule>
  </conditionalFormatting>
  <conditionalFormatting sqref="AH12:AH16">
    <cfRule type="cellIs" dxfId="699" priority="249" operator="equal">
      <formula>1</formula>
    </cfRule>
  </conditionalFormatting>
  <conditionalFormatting sqref="AI12:AI16">
    <cfRule type="cellIs" dxfId="698" priority="248" operator="equal">
      <formula>1</formula>
    </cfRule>
  </conditionalFormatting>
  <conditionalFormatting sqref="AH17">
    <cfRule type="cellIs" dxfId="697" priority="247" operator="equal">
      <formula>1</formula>
    </cfRule>
  </conditionalFormatting>
  <conditionalFormatting sqref="AI17">
    <cfRule type="cellIs" dxfId="696" priority="246" operator="equal">
      <formula>1</formula>
    </cfRule>
  </conditionalFormatting>
  <conditionalFormatting sqref="AJ17">
    <cfRule type="cellIs" dxfId="695" priority="245" operator="equal">
      <formula>1</formula>
    </cfRule>
  </conditionalFormatting>
  <conditionalFormatting sqref="AL17">
    <cfRule type="cellIs" dxfId="694" priority="231" operator="equal">
      <formula>1</formula>
    </cfRule>
  </conditionalFormatting>
  <conditionalFormatting sqref="AM17">
    <cfRule type="cellIs" dxfId="693" priority="230" operator="equal">
      <formula>1</formula>
    </cfRule>
  </conditionalFormatting>
  <conditionalFormatting sqref="AN17">
    <cfRule type="cellIs" dxfId="692" priority="229" operator="equal">
      <formula>1</formula>
    </cfRule>
  </conditionalFormatting>
  <conditionalFormatting sqref="AL17">
    <cfRule type="cellIs" dxfId="691" priority="228" operator="equal">
      <formula>1</formula>
    </cfRule>
  </conditionalFormatting>
  <conditionalFormatting sqref="AL13:AL16">
    <cfRule type="cellIs" dxfId="690" priority="227" operator="equal">
      <formula>1</formula>
    </cfRule>
  </conditionalFormatting>
  <conditionalFormatting sqref="AL17">
    <cfRule type="cellIs" dxfId="689" priority="226" operator="equal">
      <formula>1</formula>
    </cfRule>
  </conditionalFormatting>
  <conditionalFormatting sqref="AL12:AN16">
    <cfRule type="cellIs" dxfId="688" priority="225" operator="equal">
      <formula>1</formula>
    </cfRule>
  </conditionalFormatting>
  <conditionalFormatting sqref="AO12:AO16">
    <cfRule type="cellIs" dxfId="687" priority="224" operator="equal">
      <formula>1</formula>
    </cfRule>
  </conditionalFormatting>
  <conditionalFormatting sqref="AP12:AP16">
    <cfRule type="cellIs" dxfId="686" priority="223" operator="equal">
      <formula>1</formula>
    </cfRule>
  </conditionalFormatting>
  <conditionalFormatting sqref="AP12:AP16 AO13:AO16">
    <cfRule type="cellIs" dxfId="685" priority="222" operator="equal">
      <formula>1</formula>
    </cfRule>
  </conditionalFormatting>
  <conditionalFormatting sqref="AL16:AN16">
    <cfRule type="cellIs" dxfId="684" priority="221" operator="equal">
      <formula>1</formula>
    </cfRule>
  </conditionalFormatting>
  <conditionalFormatting sqref="AO16">
    <cfRule type="cellIs" dxfId="683" priority="220" operator="equal">
      <formula>1</formula>
    </cfRule>
  </conditionalFormatting>
  <conditionalFormatting sqref="AP16">
    <cfRule type="cellIs" dxfId="682" priority="219" operator="equal">
      <formula>1</formula>
    </cfRule>
  </conditionalFormatting>
  <conditionalFormatting sqref="AO16:AP16">
    <cfRule type="cellIs" dxfId="681" priority="218" operator="equal">
      <formula>1</formula>
    </cfRule>
  </conditionalFormatting>
  <conditionalFormatting sqref="AN12:AN16">
    <cfRule type="cellIs" dxfId="680" priority="217" operator="equal">
      <formula>1</formula>
    </cfRule>
  </conditionalFormatting>
  <conditionalFormatting sqref="AO12:AO16">
    <cfRule type="cellIs" dxfId="679" priority="216" operator="equal">
      <formula>1</formula>
    </cfRule>
  </conditionalFormatting>
  <conditionalFormatting sqref="AN16">
    <cfRule type="cellIs" dxfId="678" priority="215" operator="equal">
      <formula>1</formula>
    </cfRule>
  </conditionalFormatting>
  <conditionalFormatting sqref="AO16">
    <cfRule type="cellIs" dxfId="677" priority="214" operator="equal">
      <formula>1</formula>
    </cfRule>
  </conditionalFormatting>
  <conditionalFormatting sqref="AN13:AN16">
    <cfRule type="cellIs" dxfId="676" priority="213" operator="equal">
      <formula>1</formula>
    </cfRule>
  </conditionalFormatting>
  <conditionalFormatting sqref="AO13:AO16">
    <cfRule type="cellIs" dxfId="675" priority="212" operator="equal">
      <formula>1</formula>
    </cfRule>
  </conditionalFormatting>
  <conditionalFormatting sqref="AN16">
    <cfRule type="cellIs" dxfId="674" priority="211" operator="equal">
      <formula>1</formula>
    </cfRule>
  </conditionalFormatting>
  <conditionalFormatting sqref="AO16">
    <cfRule type="cellIs" dxfId="673" priority="210" operator="equal">
      <formula>1</formula>
    </cfRule>
  </conditionalFormatting>
  <conditionalFormatting sqref="AM13:AM16">
    <cfRule type="cellIs" dxfId="672" priority="209" operator="equal">
      <formula>1</formula>
    </cfRule>
  </conditionalFormatting>
  <conditionalFormatting sqref="AN13:AN16">
    <cfRule type="cellIs" dxfId="671" priority="208" operator="equal">
      <formula>1</formula>
    </cfRule>
  </conditionalFormatting>
  <conditionalFormatting sqref="AM16">
    <cfRule type="cellIs" dxfId="670" priority="207" operator="equal">
      <formula>1</formula>
    </cfRule>
  </conditionalFormatting>
  <conditionalFormatting sqref="AN16">
    <cfRule type="cellIs" dxfId="669" priority="206" operator="equal">
      <formula>1</formula>
    </cfRule>
  </conditionalFormatting>
  <conditionalFormatting sqref="AL12:AM16">
    <cfRule type="cellIs" dxfId="668" priority="205" operator="equal">
      <formula>1</formula>
    </cfRule>
  </conditionalFormatting>
  <conditionalFormatting sqref="AN12:AN16">
    <cfRule type="cellIs" dxfId="667" priority="204" operator="equal">
      <formula>1</formula>
    </cfRule>
  </conditionalFormatting>
  <conditionalFormatting sqref="AO12:AO16">
    <cfRule type="cellIs" dxfId="666" priority="203" operator="equal">
      <formula>1</formula>
    </cfRule>
  </conditionalFormatting>
  <conditionalFormatting sqref="AO12:AP16 AN13:AN16">
    <cfRule type="cellIs" dxfId="665" priority="202" operator="equal">
      <formula>1</formula>
    </cfRule>
  </conditionalFormatting>
  <conditionalFormatting sqref="AL16:AM16">
    <cfRule type="cellIs" dxfId="664" priority="201" operator="equal">
      <formula>1</formula>
    </cfRule>
  </conditionalFormatting>
  <conditionalFormatting sqref="AN16">
    <cfRule type="cellIs" dxfId="663" priority="200" operator="equal">
      <formula>1</formula>
    </cfRule>
  </conditionalFormatting>
  <conditionalFormatting sqref="AO16">
    <cfRule type="cellIs" dxfId="662" priority="199" operator="equal">
      <formula>1</formula>
    </cfRule>
  </conditionalFormatting>
  <conditionalFormatting sqref="AN16:AP16">
    <cfRule type="cellIs" dxfId="661" priority="198" operator="equal">
      <formula>1</formula>
    </cfRule>
  </conditionalFormatting>
  <conditionalFormatting sqref="AM12:AM16">
    <cfRule type="cellIs" dxfId="660" priority="197" operator="equal">
      <formula>1</formula>
    </cfRule>
  </conditionalFormatting>
  <conditionalFormatting sqref="AN12:AN16">
    <cfRule type="cellIs" dxfId="659" priority="196" operator="equal">
      <formula>1</formula>
    </cfRule>
  </conditionalFormatting>
  <conditionalFormatting sqref="AM16">
    <cfRule type="cellIs" dxfId="658" priority="195" operator="equal">
      <formula>1</formula>
    </cfRule>
  </conditionalFormatting>
  <conditionalFormatting sqref="AN16">
    <cfRule type="cellIs" dxfId="657" priority="194" operator="equal">
      <formula>1</formula>
    </cfRule>
  </conditionalFormatting>
  <conditionalFormatting sqref="AM13:AM16">
    <cfRule type="cellIs" dxfId="656" priority="193" operator="equal">
      <formula>1</formula>
    </cfRule>
  </conditionalFormatting>
  <conditionalFormatting sqref="AN13:AN16">
    <cfRule type="cellIs" dxfId="655" priority="192" operator="equal">
      <formula>1</formula>
    </cfRule>
  </conditionalFormatting>
  <conditionalFormatting sqref="AM16">
    <cfRule type="cellIs" dxfId="654" priority="191" operator="equal">
      <formula>1</formula>
    </cfRule>
  </conditionalFormatting>
  <conditionalFormatting sqref="AN16">
    <cfRule type="cellIs" dxfId="653" priority="190" operator="equal">
      <formula>1</formula>
    </cfRule>
  </conditionalFormatting>
  <conditionalFormatting sqref="AL13:AL16">
    <cfRule type="cellIs" dxfId="652" priority="189" operator="equal">
      <formula>1</formula>
    </cfRule>
  </conditionalFormatting>
  <conditionalFormatting sqref="AM13:AM16">
    <cfRule type="cellIs" dxfId="651" priority="188" operator="equal">
      <formula>1</formula>
    </cfRule>
  </conditionalFormatting>
  <conditionalFormatting sqref="AU17">
    <cfRule type="cellIs" dxfId="650" priority="166" operator="equal">
      <formula>1</formula>
    </cfRule>
  </conditionalFormatting>
  <conditionalFormatting sqref="AR16">
    <cfRule type="cellIs" dxfId="649" priority="165" operator="equal">
      <formula>1</formula>
    </cfRule>
  </conditionalFormatting>
  <conditionalFormatting sqref="AR17:AV17">
    <cfRule type="cellIs" dxfId="648" priority="164" operator="equal">
      <formula>1</formula>
    </cfRule>
  </conditionalFormatting>
  <conditionalFormatting sqref="AS12:AS16">
    <cfRule type="cellIs" dxfId="647" priority="163" operator="equal">
      <formula>1</formula>
    </cfRule>
  </conditionalFormatting>
  <conditionalFormatting sqref="AT12:AT16">
    <cfRule type="cellIs" dxfId="646" priority="162" operator="equal">
      <formula>1</formula>
    </cfRule>
  </conditionalFormatting>
  <conditionalFormatting sqref="AR17">
    <cfRule type="cellIs" dxfId="645" priority="161" operator="equal">
      <formula>1</formula>
    </cfRule>
  </conditionalFormatting>
  <conditionalFormatting sqref="AS17">
    <cfRule type="cellIs" dxfId="644" priority="160" operator="equal">
      <formula>1</formula>
    </cfRule>
  </conditionalFormatting>
  <conditionalFormatting sqref="AT17">
    <cfRule type="cellIs" dxfId="643" priority="159" operator="equal">
      <formula>1</formula>
    </cfRule>
  </conditionalFormatting>
  <conditionalFormatting sqref="AR17">
    <cfRule type="cellIs" dxfId="642" priority="158" operator="equal">
      <formula>1</formula>
    </cfRule>
  </conditionalFormatting>
  <conditionalFormatting sqref="AR13:AR16">
    <cfRule type="cellIs" dxfId="641" priority="157" operator="equal">
      <formula>1</formula>
    </cfRule>
  </conditionalFormatting>
  <conditionalFormatting sqref="AR17">
    <cfRule type="cellIs" dxfId="640" priority="156" operator="equal">
      <formula>1</formula>
    </cfRule>
  </conditionalFormatting>
  <conditionalFormatting sqref="AR12:AT16">
    <cfRule type="cellIs" dxfId="639" priority="155" operator="equal">
      <formula>1</formula>
    </cfRule>
  </conditionalFormatting>
  <conditionalFormatting sqref="AU12:AU16">
    <cfRule type="cellIs" dxfId="638" priority="154" operator="equal">
      <formula>1</formula>
    </cfRule>
  </conditionalFormatting>
  <conditionalFormatting sqref="AV12:AV16">
    <cfRule type="cellIs" dxfId="637" priority="153" operator="equal">
      <formula>1</formula>
    </cfRule>
  </conditionalFormatting>
  <conditionalFormatting sqref="AV12:AV16 AU13:AU16">
    <cfRule type="cellIs" dxfId="636" priority="152" operator="equal">
      <formula>1</formula>
    </cfRule>
  </conditionalFormatting>
  <conditionalFormatting sqref="AR16:AT16">
    <cfRule type="cellIs" dxfId="635" priority="151" operator="equal">
      <formula>1</formula>
    </cfRule>
  </conditionalFormatting>
  <conditionalFormatting sqref="AU16">
    <cfRule type="cellIs" dxfId="634" priority="150" operator="equal">
      <formula>1</formula>
    </cfRule>
  </conditionalFormatting>
  <conditionalFormatting sqref="AV16">
    <cfRule type="cellIs" dxfId="633" priority="149" operator="equal">
      <formula>1</formula>
    </cfRule>
  </conditionalFormatting>
  <conditionalFormatting sqref="AU16:AV16">
    <cfRule type="cellIs" dxfId="632" priority="148" operator="equal">
      <formula>1</formula>
    </cfRule>
  </conditionalFormatting>
  <conditionalFormatting sqref="AT12:AT16">
    <cfRule type="cellIs" dxfId="631" priority="147" operator="equal">
      <formula>1</formula>
    </cfRule>
  </conditionalFormatting>
  <conditionalFormatting sqref="AU12:AU16">
    <cfRule type="cellIs" dxfId="630" priority="146" operator="equal">
      <formula>1</formula>
    </cfRule>
  </conditionalFormatting>
  <conditionalFormatting sqref="AT16">
    <cfRule type="cellIs" dxfId="629" priority="145" operator="equal">
      <formula>1</formula>
    </cfRule>
  </conditionalFormatting>
  <conditionalFormatting sqref="AU16">
    <cfRule type="cellIs" dxfId="628" priority="144" operator="equal">
      <formula>1</formula>
    </cfRule>
  </conditionalFormatting>
  <conditionalFormatting sqref="AT13:AT16">
    <cfRule type="cellIs" dxfId="627" priority="143" operator="equal">
      <formula>1</formula>
    </cfRule>
  </conditionalFormatting>
  <conditionalFormatting sqref="AU13:AU16">
    <cfRule type="cellIs" dxfId="626" priority="142" operator="equal">
      <formula>1</formula>
    </cfRule>
  </conditionalFormatting>
  <conditionalFormatting sqref="AT16">
    <cfRule type="cellIs" dxfId="625" priority="141" operator="equal">
      <formula>1</formula>
    </cfRule>
  </conditionalFormatting>
  <conditionalFormatting sqref="AU16">
    <cfRule type="cellIs" dxfId="624" priority="140" operator="equal">
      <formula>1</formula>
    </cfRule>
  </conditionalFormatting>
  <conditionalFormatting sqref="AS13:AS16">
    <cfRule type="cellIs" dxfId="623" priority="139" operator="equal">
      <formula>1</formula>
    </cfRule>
  </conditionalFormatting>
  <conditionalFormatting sqref="AT13:AT16">
    <cfRule type="cellIs" dxfId="622" priority="138" operator="equal">
      <formula>1</formula>
    </cfRule>
  </conditionalFormatting>
  <conditionalFormatting sqref="AS16">
    <cfRule type="cellIs" dxfId="621" priority="137" operator="equal">
      <formula>1</formula>
    </cfRule>
  </conditionalFormatting>
  <conditionalFormatting sqref="AT16">
    <cfRule type="cellIs" dxfId="620" priority="136" operator="equal">
      <formula>1</formula>
    </cfRule>
  </conditionalFormatting>
  <conditionalFormatting sqref="AR12:AS16">
    <cfRule type="cellIs" dxfId="619" priority="135" operator="equal">
      <formula>1</formula>
    </cfRule>
  </conditionalFormatting>
  <conditionalFormatting sqref="AT12:AT16">
    <cfRule type="cellIs" dxfId="618" priority="134" operator="equal">
      <formula>1</formula>
    </cfRule>
  </conditionalFormatting>
  <conditionalFormatting sqref="AU12:AU16">
    <cfRule type="cellIs" dxfId="617" priority="133" operator="equal">
      <formula>1</formula>
    </cfRule>
  </conditionalFormatting>
  <conditionalFormatting sqref="AU12:AV16 AT13:AT16">
    <cfRule type="cellIs" dxfId="616" priority="132" operator="equal">
      <formula>1</formula>
    </cfRule>
  </conditionalFormatting>
  <conditionalFormatting sqref="AS13:AS16">
    <cfRule type="cellIs" dxfId="615" priority="118" operator="equal">
      <formula>1</formula>
    </cfRule>
  </conditionalFormatting>
  <conditionalFormatting sqref="BB12:BB16">
    <cfRule type="cellIs" dxfId="614" priority="99" operator="equal">
      <formula>1</formula>
    </cfRule>
  </conditionalFormatting>
  <conditionalFormatting sqref="AX17:AZ17">
    <cfRule type="cellIs" dxfId="613" priority="98" operator="equal">
      <formula>1</formula>
    </cfRule>
  </conditionalFormatting>
  <conditionalFormatting sqref="BA17">
    <cfRule type="cellIs" dxfId="612" priority="97" operator="equal">
      <formula>1</formula>
    </cfRule>
  </conditionalFormatting>
  <conditionalFormatting sqref="BB17">
    <cfRule type="cellIs" dxfId="611" priority="96" operator="equal">
      <formula>1</formula>
    </cfRule>
  </conditionalFormatting>
  <conditionalFormatting sqref="BB12:BB16">
    <cfRule type="cellIs" dxfId="610" priority="95" operator="equal">
      <formula>1</formula>
    </cfRule>
  </conditionalFormatting>
  <conditionalFormatting sqref="BB17">
    <cfRule type="cellIs" dxfId="609" priority="94" operator="equal">
      <formula>1</formula>
    </cfRule>
  </conditionalFormatting>
  <conditionalFormatting sqref="BB16">
    <cfRule type="cellIs" dxfId="608" priority="93" operator="equal">
      <formula>1</formula>
    </cfRule>
  </conditionalFormatting>
  <conditionalFormatting sqref="BB16">
    <cfRule type="cellIs" dxfId="607" priority="92" operator="equal">
      <formula>1</formula>
    </cfRule>
  </conditionalFormatting>
  <conditionalFormatting sqref="BA12:BA16">
    <cfRule type="cellIs" dxfId="606" priority="91" operator="equal">
      <formula>1</formula>
    </cfRule>
  </conditionalFormatting>
  <conditionalFormatting sqref="BA17">
    <cfRule type="cellIs" dxfId="605" priority="90" operator="equal">
      <formula>1</formula>
    </cfRule>
  </conditionalFormatting>
  <conditionalFormatting sqref="BA16">
    <cfRule type="cellIs" dxfId="604" priority="89" operator="equal">
      <formula>1</formula>
    </cfRule>
  </conditionalFormatting>
  <conditionalFormatting sqref="BD17:BE17">
    <cfRule type="cellIs" dxfId="603" priority="88" operator="equal">
      <formula>1</formula>
    </cfRule>
  </conditionalFormatting>
  <conditionalFormatting sqref="BD12:BF16">
    <cfRule type="cellIs" dxfId="602" priority="87" operator="equal">
      <formula>1</formula>
    </cfRule>
  </conditionalFormatting>
  <conditionalFormatting sqref="BG12:BG16">
    <cfRule type="cellIs" dxfId="601" priority="86" operator="equal">
      <formula>1</formula>
    </cfRule>
  </conditionalFormatting>
  <conditionalFormatting sqref="BH12:BH16">
    <cfRule type="cellIs" dxfId="600" priority="85" operator="equal">
      <formula>1</formula>
    </cfRule>
  </conditionalFormatting>
  <conditionalFormatting sqref="BF17">
    <cfRule type="cellIs" dxfId="599" priority="84" operator="equal">
      <formula>1</formula>
    </cfRule>
  </conditionalFormatting>
  <conditionalFormatting sqref="BG17">
    <cfRule type="cellIs" dxfId="598" priority="83" operator="equal">
      <formula>1</formula>
    </cfRule>
  </conditionalFormatting>
  <conditionalFormatting sqref="BH17">
    <cfRule type="cellIs" dxfId="597" priority="82" operator="equal">
      <formula>1</formula>
    </cfRule>
  </conditionalFormatting>
  <conditionalFormatting sqref="BD16:BE16">
    <cfRule type="cellIs" dxfId="596" priority="81" operator="equal">
      <formula>1</formula>
    </cfRule>
  </conditionalFormatting>
  <conditionalFormatting sqref="BF12:BF16">
    <cfRule type="cellIs" dxfId="595" priority="80" operator="equal">
      <formula>1</formula>
    </cfRule>
  </conditionalFormatting>
  <conditionalFormatting sqref="BG12:BG16">
    <cfRule type="cellIs" dxfId="594" priority="79" operator="equal">
      <formula>1</formula>
    </cfRule>
  </conditionalFormatting>
  <conditionalFormatting sqref="BE17">
    <cfRule type="cellIs" dxfId="593" priority="78" operator="equal">
      <formula>1</formula>
    </cfRule>
  </conditionalFormatting>
  <conditionalFormatting sqref="BF17">
    <cfRule type="cellIs" dxfId="592" priority="77" operator="equal">
      <formula>1</formula>
    </cfRule>
  </conditionalFormatting>
  <conditionalFormatting sqref="BG17">
    <cfRule type="cellIs" dxfId="591" priority="76" operator="equal">
      <formula>1</formula>
    </cfRule>
  </conditionalFormatting>
  <conditionalFormatting sqref="BE17">
    <cfRule type="cellIs" dxfId="590" priority="75" operator="equal">
      <formula>1</formula>
    </cfRule>
  </conditionalFormatting>
  <conditionalFormatting sqref="BE13:BE16">
    <cfRule type="cellIs" dxfId="589" priority="74" operator="equal">
      <formula>1</formula>
    </cfRule>
  </conditionalFormatting>
  <conditionalFormatting sqref="BD17">
    <cfRule type="cellIs" dxfId="588" priority="73" operator="equal">
      <formula>1</formula>
    </cfRule>
  </conditionalFormatting>
  <conditionalFormatting sqref="BE17">
    <cfRule type="cellIs" dxfId="587" priority="72" operator="equal">
      <formula>1</formula>
    </cfRule>
  </conditionalFormatting>
  <conditionalFormatting sqref="BP12:BQ16">
    <cfRule type="cellIs" dxfId="586" priority="71" operator="equal">
      <formula>1</formula>
    </cfRule>
  </conditionalFormatting>
  <conditionalFormatting sqref="BR12:BR16">
    <cfRule type="cellIs" dxfId="585" priority="70" operator="equal">
      <formula>1</formula>
    </cfRule>
  </conditionalFormatting>
  <conditionalFormatting sqref="BS12:BS16">
    <cfRule type="cellIs" dxfId="584" priority="69" operator="equal">
      <formula>1</formula>
    </cfRule>
  </conditionalFormatting>
  <conditionalFormatting sqref="BS12:BT16 BR13:BR16">
    <cfRule type="cellIs" dxfId="583" priority="68" operator="equal">
      <formula>1</formula>
    </cfRule>
  </conditionalFormatting>
  <conditionalFormatting sqref="BP16:BQ16">
    <cfRule type="cellIs" dxfId="582" priority="67" operator="equal">
      <formula>1</formula>
    </cfRule>
  </conditionalFormatting>
  <conditionalFormatting sqref="BR16">
    <cfRule type="cellIs" dxfId="581" priority="66" operator="equal">
      <formula>1</formula>
    </cfRule>
  </conditionalFormatting>
  <conditionalFormatting sqref="BS16">
    <cfRule type="cellIs" dxfId="580" priority="65" operator="equal">
      <formula>1</formula>
    </cfRule>
  </conditionalFormatting>
  <conditionalFormatting sqref="BR16:BT16">
    <cfRule type="cellIs" dxfId="579" priority="64" operator="equal">
      <formula>1</formula>
    </cfRule>
  </conditionalFormatting>
  <conditionalFormatting sqref="BP17:BT17">
    <cfRule type="cellIs" dxfId="578" priority="63" operator="equal">
      <formula>1</formula>
    </cfRule>
  </conditionalFormatting>
  <conditionalFormatting sqref="BQ12:BQ16">
    <cfRule type="cellIs" dxfId="577" priority="62" operator="equal">
      <formula>1</formula>
    </cfRule>
  </conditionalFormatting>
  <conditionalFormatting sqref="BR12:BR16">
    <cfRule type="cellIs" dxfId="576" priority="61" operator="equal">
      <formula>1</formula>
    </cfRule>
  </conditionalFormatting>
  <conditionalFormatting sqref="BQ16">
    <cfRule type="cellIs" dxfId="575" priority="60" operator="equal">
      <formula>1</formula>
    </cfRule>
  </conditionalFormatting>
  <conditionalFormatting sqref="BR16">
    <cfRule type="cellIs" dxfId="574" priority="59" operator="equal">
      <formula>1</formula>
    </cfRule>
  </conditionalFormatting>
  <conditionalFormatting sqref="BQ13:BQ16">
    <cfRule type="cellIs" dxfId="573" priority="58" operator="equal">
      <formula>1</formula>
    </cfRule>
  </conditionalFormatting>
  <conditionalFormatting sqref="BR13:BR16">
    <cfRule type="cellIs" dxfId="572" priority="57" operator="equal">
      <formula>1</formula>
    </cfRule>
  </conditionalFormatting>
  <conditionalFormatting sqref="BQ16">
    <cfRule type="cellIs" dxfId="571" priority="56" operator="equal">
      <formula>1</formula>
    </cfRule>
  </conditionalFormatting>
  <conditionalFormatting sqref="BR16">
    <cfRule type="cellIs" dxfId="570" priority="55" operator="equal">
      <formula>1</formula>
    </cfRule>
  </conditionalFormatting>
  <conditionalFormatting sqref="BP13:BP16">
    <cfRule type="cellIs" dxfId="569" priority="54" operator="equal">
      <formula>1</formula>
    </cfRule>
  </conditionalFormatting>
  <conditionalFormatting sqref="BQ13:BQ16">
    <cfRule type="cellIs" dxfId="568" priority="53" operator="equal">
      <formula>1</formula>
    </cfRule>
  </conditionalFormatting>
  <conditionalFormatting sqref="BT17">
    <cfRule type="cellIs" dxfId="567" priority="52" operator="equal">
      <formula>1</formula>
    </cfRule>
  </conditionalFormatting>
  <conditionalFormatting sqref="BP16">
    <cfRule type="cellIs" dxfId="566" priority="51" operator="equal">
      <formula>1</formula>
    </cfRule>
  </conditionalFormatting>
  <conditionalFormatting sqref="BQ16">
    <cfRule type="cellIs" dxfId="565" priority="50" operator="equal">
      <formula>1</formula>
    </cfRule>
  </conditionalFormatting>
  <conditionalFormatting sqref="BP12:BR16">
    <cfRule type="cellIs" dxfId="564" priority="49" operator="equal">
      <formula>1</formula>
    </cfRule>
  </conditionalFormatting>
  <conditionalFormatting sqref="BS12:BS16">
    <cfRule type="cellIs" dxfId="563" priority="48" operator="equal">
      <formula>1</formula>
    </cfRule>
  </conditionalFormatting>
  <conditionalFormatting sqref="BT12:BT16">
    <cfRule type="cellIs" dxfId="562" priority="47" operator="equal">
      <formula>1</formula>
    </cfRule>
  </conditionalFormatting>
  <conditionalFormatting sqref="BP17">
    <cfRule type="cellIs" dxfId="561" priority="46" operator="equal">
      <formula>1</formula>
    </cfRule>
  </conditionalFormatting>
  <conditionalFormatting sqref="BT12:BT16">
    <cfRule type="cellIs" dxfId="560" priority="45" operator="equal">
      <formula>1</formula>
    </cfRule>
  </conditionalFormatting>
  <conditionalFormatting sqref="BP16:BR16">
    <cfRule type="cellIs" dxfId="559" priority="44" operator="equal">
      <formula>1</formula>
    </cfRule>
  </conditionalFormatting>
  <conditionalFormatting sqref="BS16">
    <cfRule type="cellIs" dxfId="558" priority="43" operator="equal">
      <formula>1</formula>
    </cfRule>
  </conditionalFormatting>
  <conditionalFormatting sqref="BT16">
    <cfRule type="cellIs" dxfId="557" priority="42" operator="equal">
      <formula>1</formula>
    </cfRule>
  </conditionalFormatting>
  <conditionalFormatting sqref="BT16">
    <cfRule type="cellIs" dxfId="556" priority="41" operator="equal">
      <formula>1</formula>
    </cfRule>
  </conditionalFormatting>
  <conditionalFormatting sqref="BR12:BR16">
    <cfRule type="cellIs" dxfId="555" priority="40" operator="equal">
      <formula>1</formula>
    </cfRule>
  </conditionalFormatting>
  <conditionalFormatting sqref="BS12:BS16">
    <cfRule type="cellIs" dxfId="554" priority="39" operator="equal">
      <formula>1</formula>
    </cfRule>
  </conditionalFormatting>
  <conditionalFormatting sqref="BR16">
    <cfRule type="cellIs" dxfId="553" priority="38" operator="equal">
      <formula>1</formula>
    </cfRule>
  </conditionalFormatting>
  <conditionalFormatting sqref="BS16">
    <cfRule type="cellIs" dxfId="552" priority="37" operator="equal">
      <formula>1</formula>
    </cfRule>
  </conditionalFormatting>
  <conditionalFormatting sqref="BZ12:BZ16">
    <cfRule type="cellIs" dxfId="551" priority="33" operator="equal">
      <formula>1</formula>
    </cfRule>
  </conditionalFormatting>
  <conditionalFormatting sqref="BV17:BX17">
    <cfRule type="cellIs" dxfId="550" priority="32" operator="equal">
      <formula>1</formula>
    </cfRule>
  </conditionalFormatting>
  <conditionalFormatting sqref="BY17">
    <cfRule type="cellIs" dxfId="549" priority="31" operator="equal">
      <formula>1</formula>
    </cfRule>
  </conditionalFormatting>
  <conditionalFormatting sqref="BZ17">
    <cfRule type="cellIs" dxfId="548" priority="30" operator="equal">
      <formula>1</formula>
    </cfRule>
  </conditionalFormatting>
  <conditionalFormatting sqref="BZ16">
    <cfRule type="cellIs" dxfId="547" priority="29" operator="equal">
      <formula>1</formula>
    </cfRule>
  </conditionalFormatting>
  <conditionalFormatting sqref="BY12:BY16">
    <cfRule type="cellIs" dxfId="546" priority="28" operator="equal">
      <formula>1</formula>
    </cfRule>
  </conditionalFormatting>
  <conditionalFormatting sqref="BY17">
    <cfRule type="cellIs" dxfId="545" priority="27" operator="equal">
      <formula>1</formula>
    </cfRule>
  </conditionalFormatting>
  <conditionalFormatting sqref="BY16">
    <cfRule type="cellIs" dxfId="544" priority="26" operator="equal">
      <formula>1</formula>
    </cfRule>
  </conditionalFormatting>
  <conditionalFormatting sqref="BV12:BX16">
    <cfRule type="cellIs" dxfId="543" priority="35" operator="equal">
      <formula>1</formula>
    </cfRule>
  </conditionalFormatting>
  <conditionalFormatting sqref="BY12:BY16">
    <cfRule type="cellIs" dxfId="542" priority="34" operator="equal">
      <formula>1</formula>
    </cfRule>
  </conditionalFormatting>
  <conditionalFormatting sqref="BZ12:BZ17">
    <cfRule type="cellIs" dxfId="541" priority="36" operator="equal">
      <formula>1</formula>
    </cfRule>
  </conditionalFormatting>
  <conditionalFormatting sqref="B25:D25">
    <cfRule type="cellIs" dxfId="540" priority="25" operator="equal">
      <formula>1</formula>
    </cfRule>
  </conditionalFormatting>
  <conditionalFormatting sqref="E25">
    <cfRule type="cellIs" dxfId="539" priority="24" operator="equal">
      <formula>1</formula>
    </cfRule>
  </conditionalFormatting>
  <conditionalFormatting sqref="F25">
    <cfRule type="cellIs" dxfId="538" priority="23" operator="equal">
      <formula>1</formula>
    </cfRule>
  </conditionalFormatting>
  <conditionalFormatting sqref="F25">
    <cfRule type="cellIs" dxfId="537" priority="22" operator="equal">
      <formula>1</formula>
    </cfRule>
  </conditionalFormatting>
  <conditionalFormatting sqref="F24">
    <cfRule type="cellIs" dxfId="536" priority="21" operator="equal">
      <formula>1</formula>
    </cfRule>
  </conditionalFormatting>
  <conditionalFormatting sqref="F24">
    <cfRule type="cellIs" dxfId="535" priority="20" operator="equal">
      <formula>1</formula>
    </cfRule>
  </conditionalFormatting>
  <conditionalFormatting sqref="E25">
    <cfRule type="cellIs" dxfId="534" priority="19" operator="equal">
      <formula>1</formula>
    </cfRule>
  </conditionalFormatting>
  <conditionalFormatting sqref="E24">
    <cfRule type="cellIs" dxfId="533" priority="18" operator="equal">
      <formula>1</formula>
    </cfRule>
  </conditionalFormatting>
  <conditionalFormatting sqref="N25:P25">
    <cfRule type="cellIs" dxfId="532" priority="17" operator="equal">
      <formula>1</formula>
    </cfRule>
  </conditionalFormatting>
  <conditionalFormatting sqref="Q25">
    <cfRule type="cellIs" dxfId="531" priority="16" operator="equal">
      <formula>1</formula>
    </cfRule>
  </conditionalFormatting>
  <conditionalFormatting sqref="R25">
    <cfRule type="cellIs" dxfId="530" priority="15" operator="equal">
      <formula>1</formula>
    </cfRule>
  </conditionalFormatting>
  <conditionalFormatting sqref="R24">
    <cfRule type="cellIs" dxfId="529" priority="14" operator="equal">
      <formula>1</formula>
    </cfRule>
  </conditionalFormatting>
  <conditionalFormatting sqref="Q25">
    <cfRule type="cellIs" dxfId="528" priority="13" operator="equal">
      <formula>1</formula>
    </cfRule>
  </conditionalFormatting>
  <conditionalFormatting sqref="Q24">
    <cfRule type="cellIs" dxfId="527" priority="12" operator="equal">
      <formula>1</formula>
    </cfRule>
  </conditionalFormatting>
  <conditionalFormatting sqref="X24">
    <cfRule type="cellIs" dxfId="526" priority="11" operator="equal">
      <formula>1</formula>
    </cfRule>
  </conditionalFormatting>
  <conditionalFormatting sqref="X24">
    <cfRule type="cellIs" dxfId="525" priority="10" operator="equal">
      <formula>1</formula>
    </cfRule>
  </conditionalFormatting>
  <conditionalFormatting sqref="W24">
    <cfRule type="cellIs" dxfId="524" priority="9" operator="equal">
      <formula>1</formula>
    </cfRule>
  </conditionalFormatting>
  <conditionalFormatting sqref="Z25:AB25">
    <cfRule type="cellIs" dxfId="523" priority="8" operator="equal">
      <formula>1</formula>
    </cfRule>
  </conditionalFormatting>
  <conditionalFormatting sqref="AC25">
    <cfRule type="cellIs" dxfId="522" priority="7" operator="equal">
      <formula>1</formula>
    </cfRule>
  </conditionalFormatting>
  <conditionalFormatting sqref="AD25">
    <cfRule type="cellIs" dxfId="521" priority="6" operator="equal">
      <formula>1</formula>
    </cfRule>
  </conditionalFormatting>
  <conditionalFormatting sqref="AD25">
    <cfRule type="cellIs" dxfId="520" priority="5" operator="equal">
      <formula>1</formula>
    </cfRule>
  </conditionalFormatting>
  <conditionalFormatting sqref="AD24">
    <cfRule type="cellIs" dxfId="519" priority="4" operator="equal">
      <formula>1</formula>
    </cfRule>
  </conditionalFormatting>
  <conditionalFormatting sqref="AD24">
    <cfRule type="cellIs" dxfId="518" priority="3" operator="equal">
      <formula>1</formula>
    </cfRule>
  </conditionalFormatting>
  <conditionalFormatting sqref="AC25">
    <cfRule type="cellIs" dxfId="517" priority="2" operator="equal">
      <formula>1</formula>
    </cfRule>
  </conditionalFormatting>
  <conditionalFormatting sqref="AC24">
    <cfRule type="cellIs" dxfId="516" priority="1" operator="equal">
      <formula>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BF92F-32AF-43C9-982B-E759EBD31715}">
  <dimension ref="A1:P1414"/>
  <sheetViews>
    <sheetView topLeftCell="A240" zoomScale="80" zoomScaleNormal="80" workbookViewId="0">
      <selection sqref="A1:P252"/>
    </sheetView>
  </sheetViews>
  <sheetFormatPr defaultColWidth="4.25" defaultRowHeight="39.75" customHeight="1" x14ac:dyDescent="0.4"/>
  <cols>
    <col min="1" max="1" width="9.125" bestFit="1" customWidth="1"/>
    <col min="2" max="2" width="8.5" style="18" bestFit="1" customWidth="1"/>
    <col min="3" max="3" width="5.75" style="16" bestFit="1" customWidth="1"/>
    <col min="4" max="8" width="7.75" customWidth="1"/>
    <col min="12" max="12" width="34" bestFit="1" customWidth="1"/>
    <col min="13" max="13" width="8" customWidth="1"/>
    <col min="14" max="14" width="5.25" bestFit="1" customWidth="1"/>
    <col min="15" max="15" width="5.25" style="3" customWidth="1"/>
    <col min="16" max="16" width="32.75" bestFit="1" customWidth="1"/>
  </cols>
  <sheetData>
    <row r="1" spans="1:16" ht="39.75" customHeight="1" thickBot="1" x14ac:dyDescent="0.45">
      <c r="A1">
        <f>HEX2DEC("900")</f>
        <v>2304</v>
      </c>
      <c r="P1" t="s">
        <v>1</v>
      </c>
    </row>
    <row r="2" spans="1:16" ht="39.75" customHeight="1" x14ac:dyDescent="0.4">
      <c r="A2">
        <v>32</v>
      </c>
      <c r="B2" s="18" t="str">
        <f>CHAR(A2)</f>
        <v xml:space="preserve"> </v>
      </c>
      <c r="C2" s="17">
        <v>1</v>
      </c>
      <c r="D2" s="4"/>
      <c r="E2" s="5"/>
      <c r="F2" s="5"/>
      <c r="G2" s="5"/>
      <c r="H2" s="6"/>
      <c r="P2" t="s">
        <v>2</v>
      </c>
    </row>
    <row r="3" spans="1:16" ht="39.75" customHeight="1" x14ac:dyDescent="0.4">
      <c r="C3" s="17">
        <v>2</v>
      </c>
      <c r="D3" s="7"/>
      <c r="E3" s="2"/>
      <c r="F3" s="2"/>
      <c r="G3" s="2"/>
      <c r="H3" s="8"/>
      <c r="N3">
        <v>0</v>
      </c>
      <c r="O3" s="3" t="str">
        <f ca="1">OFFSET($B$2,N3*9,0)</f>
        <v xml:space="preserve"> </v>
      </c>
      <c r="P3" t="str">
        <f ca="1">OFFSET($L$9,N3*9,0)</f>
        <v>10POKE#900,0,0,0,0,0</v>
      </c>
    </row>
    <row r="4" spans="1:16" ht="39.75" customHeight="1" x14ac:dyDescent="0.4">
      <c r="C4" s="17">
        <v>8</v>
      </c>
      <c r="D4" s="7"/>
      <c r="E4" s="2"/>
      <c r="F4" s="2"/>
      <c r="G4" s="2"/>
      <c r="H4" s="8"/>
      <c r="N4">
        <v>1</v>
      </c>
      <c r="O4" s="3" t="str">
        <f t="shared" ref="O4:O71" ca="1" si="0">OFFSET($B$2,N4*9,0)</f>
        <v>!</v>
      </c>
      <c r="P4" t="str">
        <f ca="1">OFFSET($L$9,N4*9,0)</f>
        <v>20POKE#905,0,0,91,0,0</v>
      </c>
    </row>
    <row r="5" spans="1:16" ht="39.75" customHeight="1" x14ac:dyDescent="0.4">
      <c r="C5" s="17">
        <v>16</v>
      </c>
      <c r="D5" s="7"/>
      <c r="E5" s="2"/>
      <c r="F5" s="2"/>
      <c r="G5" s="2"/>
      <c r="H5" s="8"/>
      <c r="N5">
        <v>2</v>
      </c>
      <c r="O5" s="3" t="str">
        <f t="shared" ca="1" si="0"/>
        <v>"</v>
      </c>
      <c r="P5" t="str">
        <f t="shared" ref="P5:P35" ca="1" si="1">OFFSET($L$9,N5*9,0)</f>
        <v>30POKE#90A,0,3,0,3,0</v>
      </c>
    </row>
    <row r="6" spans="1:16" ht="39.75" customHeight="1" x14ac:dyDescent="0.4">
      <c r="C6" s="17">
        <v>32</v>
      </c>
      <c r="D6" s="7"/>
      <c r="E6" s="2"/>
      <c r="F6" s="2"/>
      <c r="G6" s="2"/>
      <c r="H6" s="8"/>
      <c r="N6">
        <v>3</v>
      </c>
      <c r="O6" s="3" t="str">
        <f t="shared" ca="1" si="0"/>
        <v>#</v>
      </c>
      <c r="P6" t="str">
        <f t="shared" ca="1" si="1"/>
        <v>40POKE#90F,18,59,18,59,18</v>
      </c>
    </row>
    <row r="7" spans="1:16" ht="39.75" customHeight="1" thickBot="1" x14ac:dyDescent="0.45">
      <c r="C7" s="17">
        <v>64</v>
      </c>
      <c r="D7" s="9"/>
      <c r="E7" s="10"/>
      <c r="F7" s="10"/>
      <c r="G7" s="10"/>
      <c r="H7" s="11"/>
      <c r="N7">
        <v>4</v>
      </c>
      <c r="O7" s="3" t="str">
        <f t="shared" ca="1" si="0"/>
        <v>$</v>
      </c>
      <c r="P7" t="str">
        <f t="shared" ca="1" si="1"/>
        <v>50POKE#914,34,41,123,41,17</v>
      </c>
    </row>
    <row r="8" spans="1:16" ht="39.75" customHeight="1" x14ac:dyDescent="0.4">
      <c r="C8" s="17"/>
      <c r="D8" s="1">
        <f t="shared" ref="D8" si="2">D2*$C$2+D3*$C$3+D4*$C$4+D5*$C$5+D6*$C$6+D7*$C$7</f>
        <v>0</v>
      </c>
      <c r="E8" s="1">
        <f t="shared" ref="E8" si="3">E2*$C$2+E3*$C$3+E4*$C$4+E5*$C$5+E6*$C$6+E7*$C$7</f>
        <v>0</v>
      </c>
      <c r="F8" s="1">
        <f t="shared" ref="F8" si="4">F2*$C$2+F3*$C$3+F4*$C$4+F5*$C$5+F6*$C$6+F7*$C$7</f>
        <v>0</v>
      </c>
      <c r="G8" s="1">
        <f t="shared" ref="G8" si="5">G2*$C$2+G3*$C$3+G4*$C$4+G5*$C$5+G6*$C$6+G7*$C$7</f>
        <v>0</v>
      </c>
      <c r="H8" s="1">
        <f t="shared" ref="H8" si="6">H2*$C$2+H3*$C$3+H4*$C$4+H5*$C$5+H6*$C$6+H7*$C$7</f>
        <v>0</v>
      </c>
      <c r="N8">
        <v>5</v>
      </c>
      <c r="O8" s="3" t="str">
        <f t="shared" ca="1" si="0"/>
        <v>%</v>
      </c>
      <c r="P8" t="str">
        <f t="shared" ca="1" si="1"/>
        <v>60POKE#919,67,35,24,98,97</v>
      </c>
    </row>
    <row r="9" spans="1:16" ht="39.75" customHeight="1" x14ac:dyDescent="0.4">
      <c r="D9" s="1" t="str">
        <f>_xlfn.TEXTJOIN(",",,D8:H8)</f>
        <v>0,0,0,0,0</v>
      </c>
      <c r="E9" s="1"/>
      <c r="F9" s="1"/>
      <c r="G9" s="1"/>
      <c r="H9" s="1"/>
      <c r="K9">
        <v>0</v>
      </c>
      <c r="L9" t="str">
        <f>K9*10+10&amp;"POKE#"&amp;DEC2HEX($A$1+K9*5)&amp;","&amp;D9</f>
        <v>10POKE#900,0,0,0,0,0</v>
      </c>
      <c r="N9">
        <v>6</v>
      </c>
      <c r="O9" s="3" t="str">
        <f t="shared" ca="1" si="0"/>
        <v>&amp;</v>
      </c>
      <c r="P9" t="str">
        <f t="shared" ca="1" si="1"/>
        <v>70POKE#91E,50,73,89,34,80</v>
      </c>
    </row>
    <row r="10" spans="1:16" ht="39.75" customHeight="1" thickBot="1" x14ac:dyDescent="0.45">
      <c r="C10" s="17"/>
      <c r="N10">
        <v>7</v>
      </c>
      <c r="O10" s="3" t="str">
        <f t="shared" ca="1" si="0"/>
        <v>'</v>
      </c>
      <c r="P10" t="str">
        <f t="shared" ca="1" si="1"/>
        <v>80POKE#923,0,0,19,11,0</v>
      </c>
    </row>
    <row r="11" spans="1:16" ht="39.75" customHeight="1" x14ac:dyDescent="0.4">
      <c r="A11">
        <f>A2+1</f>
        <v>33</v>
      </c>
      <c r="B11" s="18" t="str">
        <f>CHAR(A11)</f>
        <v>!</v>
      </c>
      <c r="C11" s="17">
        <v>1</v>
      </c>
      <c r="D11" s="4"/>
      <c r="E11" s="5"/>
      <c r="F11" s="5">
        <v>1</v>
      </c>
      <c r="G11" s="5"/>
      <c r="H11" s="6"/>
      <c r="N11">
        <v>8</v>
      </c>
      <c r="O11" s="3" t="str">
        <f t="shared" ca="1" si="0"/>
        <v>(</v>
      </c>
      <c r="P11" t="str">
        <f t="shared" ca="1" si="1"/>
        <v>90POKE#928,0,58,99,65,0</v>
      </c>
    </row>
    <row r="12" spans="1:16" ht="39.75" customHeight="1" x14ac:dyDescent="0.4">
      <c r="C12" s="17">
        <v>2</v>
      </c>
      <c r="D12" s="7"/>
      <c r="E12" s="2"/>
      <c r="F12" s="2">
        <v>1</v>
      </c>
      <c r="G12" s="2"/>
      <c r="H12" s="8"/>
      <c r="N12">
        <v>9</v>
      </c>
      <c r="O12" s="3" t="str">
        <f t="shared" ca="1" si="0"/>
        <v>)</v>
      </c>
      <c r="P12" t="str">
        <f t="shared" ca="1" si="1"/>
        <v>100POKE#92D,0,65,99,58,0</v>
      </c>
    </row>
    <row r="13" spans="1:16" ht="39.75" customHeight="1" x14ac:dyDescent="0.4">
      <c r="C13" s="17">
        <v>8</v>
      </c>
      <c r="D13" s="7"/>
      <c r="E13" s="2"/>
      <c r="F13" s="2">
        <v>1</v>
      </c>
      <c r="G13" s="2"/>
      <c r="H13" s="8"/>
      <c r="N13">
        <v>10</v>
      </c>
      <c r="O13" s="3" t="str">
        <f t="shared" ca="1" si="0"/>
        <v>*</v>
      </c>
      <c r="P13" t="str">
        <f t="shared" ca="1" si="1"/>
        <v>110POKE#932,41,26,59,26,41</v>
      </c>
    </row>
    <row r="14" spans="1:16" ht="39.75" customHeight="1" x14ac:dyDescent="0.4">
      <c r="C14" s="17">
        <v>16</v>
      </c>
      <c r="D14" s="7"/>
      <c r="E14" s="2"/>
      <c r="F14" s="2">
        <v>1</v>
      </c>
      <c r="G14" s="2"/>
      <c r="H14" s="8"/>
      <c r="N14">
        <v>11</v>
      </c>
      <c r="O14" s="3" t="str">
        <f t="shared" ca="1" si="0"/>
        <v>+</v>
      </c>
      <c r="P14" t="str">
        <f t="shared" ca="1" si="1"/>
        <v>120POKE#937,8,8,59,8,8</v>
      </c>
    </row>
    <row r="15" spans="1:16" ht="39.75" customHeight="1" x14ac:dyDescent="0.4">
      <c r="C15" s="17">
        <v>32</v>
      </c>
      <c r="D15" s="7"/>
      <c r="E15" s="2"/>
      <c r="F15" s="2"/>
      <c r="G15" s="2"/>
      <c r="H15" s="8"/>
      <c r="N15">
        <v>12</v>
      </c>
      <c r="O15" s="3" t="str">
        <f t="shared" ca="1" si="0"/>
        <v>,</v>
      </c>
      <c r="P15" t="str">
        <f t="shared" ca="1" si="1"/>
        <v>130POKE#93C,0,0,88,56,0</v>
      </c>
    </row>
    <row r="16" spans="1:16" ht="39.75" customHeight="1" thickBot="1" x14ac:dyDescent="0.45">
      <c r="C16" s="17">
        <v>64</v>
      </c>
      <c r="D16" s="9"/>
      <c r="E16" s="10"/>
      <c r="F16" s="10">
        <v>1</v>
      </c>
      <c r="G16" s="10"/>
      <c r="H16" s="11"/>
      <c r="N16">
        <v>13</v>
      </c>
      <c r="O16" s="3" t="str">
        <f t="shared" ca="1" si="0"/>
        <v>-</v>
      </c>
      <c r="P16" t="str">
        <f t="shared" ca="1" si="1"/>
        <v>140POKE#941,8,8,8,8,8</v>
      </c>
    </row>
    <row r="17" spans="1:16" ht="39.75" customHeight="1" x14ac:dyDescent="0.4">
      <c r="C17" s="17"/>
      <c r="D17" s="1">
        <f t="shared" ref="D17" si="7">D11*$C$2+D12*$C$3+D13*$C$4+D14*$C$5+D15*$C$6+D16*$C$7</f>
        <v>0</v>
      </c>
      <c r="E17" s="1">
        <f t="shared" ref="E17" si="8">E11*$C$2+E12*$C$3+E13*$C$4+E14*$C$5+E15*$C$6+E16*$C$7</f>
        <v>0</v>
      </c>
      <c r="F17" s="1">
        <f t="shared" ref="F17" si="9">F11*$C$2+F12*$C$3+F13*$C$4+F14*$C$5+F15*$C$6+F16*$C$7</f>
        <v>91</v>
      </c>
      <c r="G17" s="1">
        <f t="shared" ref="G17" si="10">G11*$C$2+G12*$C$3+G13*$C$4+G14*$C$5+G15*$C$6+G16*$C$7</f>
        <v>0</v>
      </c>
      <c r="H17" s="1">
        <f t="shared" ref="H17" si="11">H11*$C$2+H12*$C$3+H13*$C$4+H14*$C$5+H15*$C$6+H16*$C$7</f>
        <v>0</v>
      </c>
      <c r="N17">
        <v>14</v>
      </c>
      <c r="O17" s="3" t="str">
        <f t="shared" ca="1" si="0"/>
        <v>.</v>
      </c>
      <c r="P17" t="str">
        <f t="shared" ca="1" si="1"/>
        <v>150POKE#946,0,0,48,48,0</v>
      </c>
    </row>
    <row r="18" spans="1:16" ht="39.75" customHeight="1" x14ac:dyDescent="0.4">
      <c r="D18" s="1" t="str">
        <f>_xlfn.TEXTJOIN(",",,D17:H17)</f>
        <v>0,0,91,0,0</v>
      </c>
      <c r="E18" s="1"/>
      <c r="F18" s="1"/>
      <c r="G18" s="1"/>
      <c r="H18" s="1"/>
      <c r="K18">
        <f>K9+1</f>
        <v>1</v>
      </c>
      <c r="L18" t="str">
        <f>K18*10+10&amp;"POKE#"&amp;DEC2HEX($A$1+K18*5)&amp;","&amp;D18</f>
        <v>20POKE#905,0,0,91,0,0</v>
      </c>
      <c r="N18">
        <v>15</v>
      </c>
      <c r="O18" s="3" t="str">
        <f t="shared" ca="1" si="0"/>
        <v>/</v>
      </c>
      <c r="P18" t="str">
        <f t="shared" ca="1" si="1"/>
        <v>160POKE#94B,64,32,24,2,1</v>
      </c>
    </row>
    <row r="19" spans="1:16" ht="39.75" customHeight="1" thickBot="1" x14ac:dyDescent="0.45">
      <c r="C19" s="17"/>
      <c r="N19">
        <v>16</v>
      </c>
      <c r="O19" s="3" t="str">
        <f t="shared" ca="1" si="0"/>
        <v>0</v>
      </c>
      <c r="P19" t="str">
        <f t="shared" ca="1" si="1"/>
        <v>170POKE#950,58,97,89,67,58</v>
      </c>
    </row>
    <row r="20" spans="1:16" ht="39.75" customHeight="1" x14ac:dyDescent="0.4">
      <c r="A20">
        <f>A11+1</f>
        <v>34</v>
      </c>
      <c r="B20" s="18" t="str">
        <f>CHAR(A20)</f>
        <v>"</v>
      </c>
      <c r="C20" s="17">
        <v>1</v>
      </c>
      <c r="D20" s="4"/>
      <c r="E20" s="5">
        <v>1</v>
      </c>
      <c r="F20" s="5"/>
      <c r="G20" s="5">
        <v>1</v>
      </c>
      <c r="H20" s="6"/>
      <c r="N20">
        <v>17</v>
      </c>
      <c r="O20" s="3" t="str">
        <f t="shared" ca="1" si="0"/>
        <v>1</v>
      </c>
      <c r="P20" t="str">
        <f t="shared" ca="1" si="1"/>
        <v>180POKE#955,0,2,123,0,0</v>
      </c>
    </row>
    <row r="21" spans="1:16" ht="39.75" customHeight="1" x14ac:dyDescent="0.4">
      <c r="C21" s="17">
        <v>2</v>
      </c>
      <c r="D21" s="7"/>
      <c r="E21" s="2">
        <v>1</v>
      </c>
      <c r="F21" s="2"/>
      <c r="G21" s="2">
        <v>1</v>
      </c>
      <c r="H21" s="8"/>
      <c r="N21">
        <v>18</v>
      </c>
      <c r="O21" s="3" t="str">
        <f t="shared" ca="1" si="0"/>
        <v>2</v>
      </c>
      <c r="P21" t="str">
        <f t="shared" ca="1" si="1"/>
        <v>190POKE#95A,66,97,113,89,74</v>
      </c>
    </row>
    <row r="22" spans="1:16" ht="39.75" customHeight="1" x14ac:dyDescent="0.4">
      <c r="C22" s="17">
        <v>8</v>
      </c>
      <c r="D22" s="7"/>
      <c r="E22" s="2"/>
      <c r="F22" s="2"/>
      <c r="G22" s="2"/>
      <c r="H22" s="8"/>
      <c r="N22">
        <v>19</v>
      </c>
      <c r="O22" s="3" t="str">
        <f t="shared" ca="1" si="0"/>
        <v>3</v>
      </c>
      <c r="P22" t="str">
        <f t="shared" ca="1" si="1"/>
        <v>200POKE#95F,34,65,73,123,50</v>
      </c>
    </row>
    <row r="23" spans="1:16" ht="39.75" customHeight="1" x14ac:dyDescent="0.4">
      <c r="C23" s="17">
        <v>16</v>
      </c>
      <c r="D23" s="7"/>
      <c r="E23" s="2"/>
      <c r="F23" s="2"/>
      <c r="G23" s="2"/>
      <c r="H23" s="8"/>
      <c r="N23">
        <v>20</v>
      </c>
      <c r="O23" s="3" t="str">
        <f t="shared" ca="1" si="0"/>
        <v>4</v>
      </c>
      <c r="P23" t="str">
        <f t="shared" ca="1" si="1"/>
        <v>210POKE#964,56,34,33,123,32</v>
      </c>
    </row>
    <row r="24" spans="1:16" ht="39.75" customHeight="1" x14ac:dyDescent="0.4">
      <c r="C24" s="17">
        <v>32</v>
      </c>
      <c r="D24" s="7"/>
      <c r="E24" s="2"/>
      <c r="F24" s="2"/>
      <c r="G24" s="2"/>
      <c r="H24" s="8"/>
      <c r="N24">
        <v>21</v>
      </c>
      <c r="O24" s="3" t="str">
        <f t="shared" ca="1" si="0"/>
        <v>5</v>
      </c>
      <c r="P24" t="str">
        <f t="shared" ca="1" si="1"/>
        <v>220POKE#969,75,75,73,121,49</v>
      </c>
    </row>
    <row r="25" spans="1:16" ht="39.75" customHeight="1" thickBot="1" x14ac:dyDescent="0.45">
      <c r="C25" s="17">
        <v>64</v>
      </c>
      <c r="D25" s="9"/>
      <c r="E25" s="10"/>
      <c r="F25" s="10"/>
      <c r="G25" s="10"/>
      <c r="H25" s="11"/>
      <c r="N25">
        <v>22</v>
      </c>
      <c r="O25" s="3" t="str">
        <f t="shared" ca="1" si="0"/>
        <v>6</v>
      </c>
      <c r="P25" t="str">
        <f t="shared" ca="1" si="1"/>
        <v>230POKE#96E,58,73,73,73,48</v>
      </c>
    </row>
    <row r="26" spans="1:16" ht="39.75" customHeight="1" x14ac:dyDescent="0.4">
      <c r="C26" s="17"/>
      <c r="D26" s="1">
        <f t="shared" ref="D26" si="12">D20*$C$2+D21*$C$3+D22*$C$4+D23*$C$5+D24*$C$6+D25*$C$7</f>
        <v>0</v>
      </c>
      <c r="E26" s="1">
        <f t="shared" ref="E26" si="13">E20*$C$2+E21*$C$3+E22*$C$4+E23*$C$5+E24*$C$6+E25*$C$7</f>
        <v>3</v>
      </c>
      <c r="F26" s="1">
        <f t="shared" ref="F26" si="14">F20*$C$2+F21*$C$3+F22*$C$4+F23*$C$5+F24*$C$6+F25*$C$7</f>
        <v>0</v>
      </c>
      <c r="G26" s="1">
        <f t="shared" ref="G26" si="15">G20*$C$2+G21*$C$3+G22*$C$4+G23*$C$5+G24*$C$6+G25*$C$7</f>
        <v>3</v>
      </c>
      <c r="H26" s="1">
        <f t="shared" ref="H26" si="16">H20*$C$2+H21*$C$3+H22*$C$4+H23*$C$5+H24*$C$6+H25*$C$7</f>
        <v>0</v>
      </c>
      <c r="N26">
        <v>23</v>
      </c>
      <c r="O26" s="3" t="str">
        <f t="shared" ca="1" si="0"/>
        <v>7</v>
      </c>
      <c r="P26" t="str">
        <f t="shared" ca="1" si="1"/>
        <v>240POKE#973,3,1,113,25,11</v>
      </c>
    </row>
    <row r="27" spans="1:16" ht="39.75" customHeight="1" x14ac:dyDescent="0.4">
      <c r="D27" s="1" t="str">
        <f>_xlfn.TEXTJOIN(",",,D26:H26)</f>
        <v>0,3,0,3,0</v>
      </c>
      <c r="E27" s="1"/>
      <c r="F27" s="1"/>
      <c r="G27" s="1"/>
      <c r="H27" s="1"/>
      <c r="K27">
        <f>K18+1</f>
        <v>2</v>
      </c>
      <c r="L27" t="str">
        <f>K27*10+10&amp;"POKE#"&amp;DEC2HEX($A$1+K27*5)&amp;","&amp;D27</f>
        <v>30POKE#90A,0,3,0,3,0</v>
      </c>
      <c r="N27">
        <v>24</v>
      </c>
      <c r="O27" s="3" t="str">
        <f t="shared" ca="1" si="0"/>
        <v>8</v>
      </c>
      <c r="P27" t="str">
        <f t="shared" ca="1" si="1"/>
        <v>250POKE#978,50,73,73,73,50</v>
      </c>
    </row>
    <row r="28" spans="1:16" ht="39.75" customHeight="1" thickBot="1" x14ac:dyDescent="0.45">
      <c r="C28" s="17"/>
      <c r="N28">
        <v>25</v>
      </c>
      <c r="O28" s="3" t="str">
        <f t="shared" ca="1" si="0"/>
        <v>9</v>
      </c>
      <c r="P28" t="str">
        <f t="shared" ca="1" si="1"/>
        <v>260POKE#97D,10,81,81,81,58</v>
      </c>
    </row>
    <row r="29" spans="1:16" ht="39.75" customHeight="1" x14ac:dyDescent="0.4">
      <c r="A29">
        <f>A20+1</f>
        <v>35</v>
      </c>
      <c r="B29" s="18" t="str">
        <f>CHAR(A29)</f>
        <v>#</v>
      </c>
      <c r="C29" s="17">
        <v>1</v>
      </c>
      <c r="D29" s="4"/>
      <c r="E29" s="5">
        <v>1</v>
      </c>
      <c r="F29" s="5"/>
      <c r="G29" s="5">
        <v>1</v>
      </c>
      <c r="H29" s="6"/>
      <c r="N29">
        <v>26</v>
      </c>
      <c r="O29" s="3" t="str">
        <f t="shared" ca="1" si="0"/>
        <v>:</v>
      </c>
      <c r="P29" t="str">
        <f t="shared" ca="1" si="1"/>
        <v>270POKE#982,0,0,34,0,0</v>
      </c>
    </row>
    <row r="30" spans="1:16" ht="39.75" customHeight="1" x14ac:dyDescent="0.4">
      <c r="C30" s="17">
        <v>2</v>
      </c>
      <c r="D30" s="7">
        <v>1</v>
      </c>
      <c r="E30" s="2">
        <v>1</v>
      </c>
      <c r="F30" s="2">
        <v>1</v>
      </c>
      <c r="G30" s="2">
        <v>1</v>
      </c>
      <c r="H30" s="8">
        <v>1</v>
      </c>
      <c r="N30">
        <v>27</v>
      </c>
      <c r="O30" s="3" t="str">
        <f t="shared" ca="1" si="0"/>
        <v>;</v>
      </c>
      <c r="P30" t="str">
        <f t="shared" ca="1" si="1"/>
        <v>280POKE#987,0,64,34,0,0</v>
      </c>
    </row>
    <row r="31" spans="1:16" ht="39.75" customHeight="1" x14ac:dyDescent="0.4">
      <c r="C31" s="17">
        <v>8</v>
      </c>
      <c r="D31" s="7"/>
      <c r="E31" s="2">
        <v>1</v>
      </c>
      <c r="F31" s="2"/>
      <c r="G31" s="2">
        <v>1</v>
      </c>
      <c r="H31" s="8"/>
      <c r="N31">
        <v>28</v>
      </c>
      <c r="O31" s="3" t="str">
        <f t="shared" ca="1" si="0"/>
        <v>&lt;</v>
      </c>
      <c r="P31" t="str">
        <f t="shared" ca="1" si="1"/>
        <v>290POKE#98C,24,58,99,65,0</v>
      </c>
    </row>
    <row r="32" spans="1:16" ht="39.75" customHeight="1" x14ac:dyDescent="0.4">
      <c r="C32" s="17">
        <v>16</v>
      </c>
      <c r="D32" s="7">
        <v>1</v>
      </c>
      <c r="E32" s="2">
        <v>1</v>
      </c>
      <c r="F32" s="2">
        <v>1</v>
      </c>
      <c r="G32" s="2">
        <v>1</v>
      </c>
      <c r="H32" s="8">
        <v>1</v>
      </c>
      <c r="N32">
        <v>29</v>
      </c>
      <c r="O32" s="3" t="str">
        <f t="shared" ca="1" si="0"/>
        <v>=</v>
      </c>
      <c r="P32" t="str">
        <f t="shared" ca="1" si="1"/>
        <v>300POKE#991,34,34,34,34,34</v>
      </c>
    </row>
    <row r="33" spans="1:16" ht="39.75" customHeight="1" x14ac:dyDescent="0.4">
      <c r="C33" s="17">
        <v>32</v>
      </c>
      <c r="D33" s="7"/>
      <c r="E33" s="2">
        <v>1</v>
      </c>
      <c r="F33" s="2"/>
      <c r="G33" s="2">
        <v>1</v>
      </c>
      <c r="H33" s="8"/>
      <c r="N33">
        <v>30</v>
      </c>
      <c r="O33" s="3" t="str">
        <f t="shared" ca="1" si="0"/>
        <v>&gt;</v>
      </c>
      <c r="P33" t="str">
        <f t="shared" ca="1" si="1"/>
        <v>310POKE#996,0,65,99,58,24</v>
      </c>
    </row>
    <row r="34" spans="1:16" ht="39.75" customHeight="1" thickBot="1" x14ac:dyDescent="0.45">
      <c r="C34" s="17">
        <v>64</v>
      </c>
      <c r="D34" s="9"/>
      <c r="E34" s="10"/>
      <c r="F34" s="10"/>
      <c r="G34" s="10"/>
      <c r="H34" s="11"/>
      <c r="N34">
        <v>31</v>
      </c>
      <c r="O34" s="3" t="str">
        <f t="shared" ca="1" si="0"/>
        <v>?</v>
      </c>
      <c r="P34" t="str">
        <f t="shared" ca="1" si="1"/>
        <v>320POKE#99B,10,1,81,17,10</v>
      </c>
    </row>
    <row r="35" spans="1:16" ht="39.75" customHeight="1" x14ac:dyDescent="0.4">
      <c r="C35" s="17"/>
      <c r="D35" s="1">
        <f t="shared" ref="D35" si="17">D29*$C$2+D30*$C$3+D31*$C$4+D32*$C$5+D33*$C$6+D34*$C$7</f>
        <v>18</v>
      </c>
      <c r="E35" s="1">
        <f t="shared" ref="E35" si="18">E29*$C$2+E30*$C$3+E31*$C$4+E32*$C$5+E33*$C$6+E34*$C$7</f>
        <v>59</v>
      </c>
      <c r="F35" s="1">
        <f t="shared" ref="F35" si="19">F29*$C$2+F30*$C$3+F31*$C$4+F32*$C$5+F33*$C$6+F34*$C$7</f>
        <v>18</v>
      </c>
      <c r="G35" s="1">
        <f t="shared" ref="G35" si="20">G29*$C$2+G30*$C$3+G31*$C$4+G32*$C$5+G33*$C$6+G34*$C$7</f>
        <v>59</v>
      </c>
      <c r="H35" s="1">
        <f t="shared" ref="H35" si="21">H29*$C$2+H30*$C$3+H31*$C$4+H32*$C$5+H33*$C$6+H34*$C$7</f>
        <v>18</v>
      </c>
      <c r="N35">
        <v>32</v>
      </c>
      <c r="O35" s="3" t="str">
        <f t="shared" ca="1" si="0"/>
        <v>@</v>
      </c>
      <c r="P35" t="str">
        <f t="shared" ca="1" si="1"/>
        <v>330POKE#9A0,58,65,89,81,74</v>
      </c>
    </row>
    <row r="36" spans="1:16" ht="39.75" customHeight="1" x14ac:dyDescent="0.4">
      <c r="D36" s="1" t="str">
        <f t="shared" ref="D36" si="22">_xlfn.TEXTJOIN(",",,D35:H35)</f>
        <v>18,59,18,59,18</v>
      </c>
      <c r="E36" s="1"/>
      <c r="F36" s="1"/>
      <c r="G36" s="1"/>
      <c r="H36" s="1"/>
      <c r="K36">
        <f t="shared" ref="K36" si="23">K27+1</f>
        <v>3</v>
      </c>
      <c r="L36" t="str">
        <f t="shared" ref="L36" si="24">K36*10+10&amp;"POKE#"&amp;DEC2HEX($A$1+K36*5)&amp;","&amp;D36</f>
        <v>40POKE#90F,18,59,18,59,18</v>
      </c>
      <c r="P36" t="s">
        <v>8</v>
      </c>
    </row>
    <row r="37" spans="1:16" ht="39.75" customHeight="1" thickBot="1" x14ac:dyDescent="0.45">
      <c r="C37" s="17"/>
      <c r="P37" t="s">
        <v>7</v>
      </c>
    </row>
    <row r="38" spans="1:16" ht="39.75" customHeight="1" x14ac:dyDescent="0.4">
      <c r="A38">
        <f>A29+1</f>
        <v>36</v>
      </c>
      <c r="B38" s="18" t="str">
        <f>CHAR(A38)</f>
        <v>$</v>
      </c>
      <c r="C38" s="17">
        <v>1</v>
      </c>
      <c r="D38" s="4"/>
      <c r="E38" s="5">
        <v>1</v>
      </c>
      <c r="F38" s="5">
        <v>1</v>
      </c>
      <c r="G38" s="5">
        <v>1</v>
      </c>
      <c r="H38" s="6">
        <v>1</v>
      </c>
      <c r="O38"/>
      <c r="P38" t="s">
        <v>1</v>
      </c>
    </row>
    <row r="39" spans="1:16" ht="39.75" customHeight="1" x14ac:dyDescent="0.4">
      <c r="C39" s="17">
        <v>2</v>
      </c>
      <c r="D39" s="7">
        <v>1</v>
      </c>
      <c r="E39" s="2"/>
      <c r="F39" s="2">
        <v>1</v>
      </c>
      <c r="G39" s="2"/>
      <c r="H39" s="8"/>
      <c r="O39"/>
      <c r="P39" t="s">
        <v>6</v>
      </c>
    </row>
    <row r="40" spans="1:16" ht="39.75" customHeight="1" x14ac:dyDescent="0.4">
      <c r="C40" s="17">
        <v>8</v>
      </c>
      <c r="D40" s="7"/>
      <c r="E40" s="2">
        <v>1</v>
      </c>
      <c r="F40" s="2">
        <v>1</v>
      </c>
      <c r="G40" s="2">
        <v>1</v>
      </c>
      <c r="H40" s="8"/>
      <c r="N40">
        <v>33</v>
      </c>
      <c r="O40" s="3" t="str">
        <f t="shared" ca="1" si="0"/>
        <v>A</v>
      </c>
      <c r="P40" t="str">
        <f t="shared" ref="P40:P71" ca="1" si="25">OFFSET($L$9,N40*9,0)</f>
        <v>340POKE#9A5,120,18,17,18,120</v>
      </c>
    </row>
    <row r="41" spans="1:16" ht="39.75" customHeight="1" x14ac:dyDescent="0.4">
      <c r="C41" s="17">
        <v>16</v>
      </c>
      <c r="D41" s="7"/>
      <c r="E41" s="2"/>
      <c r="F41" s="2">
        <v>1</v>
      </c>
      <c r="G41" s="2"/>
      <c r="H41" s="8">
        <v>1</v>
      </c>
      <c r="N41">
        <v>34</v>
      </c>
      <c r="O41" s="3" t="str">
        <f t="shared" ca="1" si="0"/>
        <v>B</v>
      </c>
      <c r="P41" t="str">
        <f t="shared" ca="1" si="25"/>
        <v>350POKE#9AA,123,73,73,73,114</v>
      </c>
    </row>
    <row r="42" spans="1:16" ht="39.75" customHeight="1" x14ac:dyDescent="0.4">
      <c r="C42" s="17">
        <v>32</v>
      </c>
      <c r="D42" s="7">
        <v>1</v>
      </c>
      <c r="E42" s="2">
        <v>1</v>
      </c>
      <c r="F42" s="2">
        <v>1</v>
      </c>
      <c r="G42" s="2">
        <v>1</v>
      </c>
      <c r="H42" s="8"/>
      <c r="N42">
        <v>35</v>
      </c>
      <c r="O42" s="3" t="str">
        <f t="shared" ca="1" si="0"/>
        <v>C</v>
      </c>
      <c r="P42" t="str">
        <f t="shared" ca="1" si="25"/>
        <v>360POKE#9AF,58,65,65,65,34</v>
      </c>
    </row>
    <row r="43" spans="1:16" ht="39.75" customHeight="1" thickBot="1" x14ac:dyDescent="0.45">
      <c r="C43" s="17">
        <v>64</v>
      </c>
      <c r="D43" s="9"/>
      <c r="E43" s="10"/>
      <c r="F43" s="10">
        <v>1</v>
      </c>
      <c r="G43" s="10"/>
      <c r="H43" s="11"/>
      <c r="N43">
        <v>36</v>
      </c>
      <c r="O43" s="3" t="str">
        <f t="shared" ca="1" si="0"/>
        <v>D</v>
      </c>
      <c r="P43" t="str">
        <f t="shared" ca="1" si="25"/>
        <v>370POKE#9B4,123,65,65,65,58</v>
      </c>
    </row>
    <row r="44" spans="1:16" ht="39.75" customHeight="1" x14ac:dyDescent="0.4">
      <c r="C44" s="17"/>
      <c r="D44" s="1">
        <f t="shared" ref="D44" si="26">D38*$C$2+D39*$C$3+D40*$C$4+D41*$C$5+D42*$C$6+D43*$C$7</f>
        <v>34</v>
      </c>
      <c r="E44" s="1">
        <f t="shared" ref="E44" si="27">E38*$C$2+E39*$C$3+E40*$C$4+E41*$C$5+E42*$C$6+E43*$C$7</f>
        <v>41</v>
      </c>
      <c r="F44" s="1">
        <f t="shared" ref="F44" si="28">F38*$C$2+F39*$C$3+F40*$C$4+F41*$C$5+F42*$C$6+F43*$C$7</f>
        <v>123</v>
      </c>
      <c r="G44" s="1">
        <f t="shared" ref="G44" si="29">G38*$C$2+G39*$C$3+G40*$C$4+G41*$C$5+G42*$C$6+G43*$C$7</f>
        <v>41</v>
      </c>
      <c r="H44" s="1">
        <f t="shared" ref="H44" si="30">H38*$C$2+H39*$C$3+H40*$C$4+H41*$C$5+H42*$C$6+H43*$C$7</f>
        <v>17</v>
      </c>
      <c r="N44">
        <v>37</v>
      </c>
      <c r="O44" s="3" t="str">
        <f t="shared" ca="1" si="0"/>
        <v>E</v>
      </c>
      <c r="P44" t="str">
        <f t="shared" ca="1" si="25"/>
        <v>380POKE#9B9,123,73,73,73,65</v>
      </c>
    </row>
    <row r="45" spans="1:16" ht="39.75" customHeight="1" x14ac:dyDescent="0.4">
      <c r="D45" s="1" t="str">
        <f t="shared" ref="D45" si="31">_xlfn.TEXTJOIN(",",,D44:H44)</f>
        <v>34,41,123,41,17</v>
      </c>
      <c r="E45" s="1"/>
      <c r="F45" s="1"/>
      <c r="G45" s="1"/>
      <c r="H45" s="1"/>
      <c r="K45">
        <f t="shared" ref="K45" si="32">K36+1</f>
        <v>4</v>
      </c>
      <c r="L45" t="str">
        <f t="shared" ref="L45" si="33">K45*10+10&amp;"POKE#"&amp;DEC2HEX($A$1+K45*5)&amp;","&amp;D45</f>
        <v>50POKE#914,34,41,123,41,17</v>
      </c>
      <c r="N45">
        <v>38</v>
      </c>
      <c r="O45" s="3" t="str">
        <f t="shared" ca="1" si="0"/>
        <v>F</v>
      </c>
      <c r="P45" t="str">
        <f t="shared" ca="1" si="25"/>
        <v>390POKE#9BE,123,9,9,9,1</v>
      </c>
    </row>
    <row r="46" spans="1:16" ht="39.75" customHeight="1" thickBot="1" x14ac:dyDescent="0.45">
      <c r="C46" s="17"/>
      <c r="N46">
        <v>39</v>
      </c>
      <c r="O46" s="3" t="str">
        <f t="shared" ca="1" si="0"/>
        <v>G</v>
      </c>
      <c r="P46" t="str">
        <f t="shared" ca="1" si="25"/>
        <v>400POKE#9C3,58,65,65,81,50</v>
      </c>
    </row>
    <row r="47" spans="1:16" ht="39.75" customHeight="1" x14ac:dyDescent="0.4">
      <c r="A47">
        <f>A38+1</f>
        <v>37</v>
      </c>
      <c r="B47" s="18" t="str">
        <f>CHAR(A47)</f>
        <v>%</v>
      </c>
      <c r="C47" s="17">
        <v>1</v>
      </c>
      <c r="D47" s="4">
        <v>1</v>
      </c>
      <c r="E47" s="5">
        <v>1</v>
      </c>
      <c r="F47" s="5"/>
      <c r="G47" s="5"/>
      <c r="H47" s="6">
        <v>1</v>
      </c>
      <c r="N47">
        <v>40</v>
      </c>
      <c r="O47" s="3" t="str">
        <f t="shared" ca="1" si="0"/>
        <v>H</v>
      </c>
      <c r="P47" t="str">
        <f t="shared" ca="1" si="25"/>
        <v>410POKE#9C8,123,8,8,8,123</v>
      </c>
    </row>
    <row r="48" spans="1:16" ht="39.75" customHeight="1" x14ac:dyDescent="0.4">
      <c r="C48" s="17">
        <v>2</v>
      </c>
      <c r="D48" s="7">
        <v>1</v>
      </c>
      <c r="E48" s="2">
        <v>1</v>
      </c>
      <c r="F48" s="2"/>
      <c r="G48" s="2">
        <v>1</v>
      </c>
      <c r="H48" s="8"/>
      <c r="N48">
        <v>41</v>
      </c>
      <c r="O48" s="3" t="str">
        <f t="shared" ca="1" si="0"/>
        <v>I</v>
      </c>
      <c r="P48" t="str">
        <f t="shared" ca="1" si="25"/>
        <v>420POKE#9CD,0,65,123,65,0</v>
      </c>
    </row>
    <row r="49" spans="1:16" ht="39.75" customHeight="1" x14ac:dyDescent="0.4">
      <c r="C49" s="17">
        <v>8</v>
      </c>
      <c r="D49" s="7"/>
      <c r="E49" s="2"/>
      <c r="F49" s="2">
        <v>1</v>
      </c>
      <c r="G49" s="2"/>
      <c r="H49" s="8"/>
      <c r="N49">
        <v>42</v>
      </c>
      <c r="O49" s="3" t="str">
        <f t="shared" ca="1" si="0"/>
        <v>J</v>
      </c>
      <c r="P49" t="str">
        <f t="shared" ca="1" si="25"/>
        <v>430POKE#9D2,0,33,65,59,1</v>
      </c>
    </row>
    <row r="50" spans="1:16" ht="39.75" customHeight="1" x14ac:dyDescent="0.4">
      <c r="C50" s="17">
        <v>16</v>
      </c>
      <c r="D50" s="7"/>
      <c r="E50" s="2"/>
      <c r="F50" s="2">
        <v>1</v>
      </c>
      <c r="G50" s="2"/>
      <c r="H50" s="8"/>
      <c r="N50">
        <v>43</v>
      </c>
      <c r="O50" s="3" t="str">
        <f t="shared" ca="1" si="0"/>
        <v>K</v>
      </c>
      <c r="P50" t="str">
        <f t="shared" ca="1" si="25"/>
        <v>440POKE#9D7,123,24,56,106,99</v>
      </c>
    </row>
    <row r="51" spans="1:16" ht="39.75" customHeight="1" x14ac:dyDescent="0.4">
      <c r="C51" s="17">
        <v>32</v>
      </c>
      <c r="D51" s="7"/>
      <c r="E51" s="2">
        <v>1</v>
      </c>
      <c r="F51" s="2"/>
      <c r="G51" s="2">
        <v>1</v>
      </c>
      <c r="H51" s="8">
        <v>1</v>
      </c>
      <c r="N51">
        <v>44</v>
      </c>
      <c r="O51" s="3" t="str">
        <f t="shared" ca="1" si="0"/>
        <v>L</v>
      </c>
      <c r="P51" t="str">
        <f t="shared" ca="1" si="25"/>
        <v>450POKE#9DC,123,64,64,64,64</v>
      </c>
    </row>
    <row r="52" spans="1:16" ht="39.75" customHeight="1" thickBot="1" x14ac:dyDescent="0.45">
      <c r="C52" s="17">
        <v>64</v>
      </c>
      <c r="D52" s="9">
        <v>1</v>
      </c>
      <c r="E52" s="10"/>
      <c r="F52" s="10"/>
      <c r="G52" s="10">
        <v>1</v>
      </c>
      <c r="H52" s="11">
        <v>1</v>
      </c>
      <c r="N52">
        <v>45</v>
      </c>
      <c r="O52" s="3" t="str">
        <f t="shared" ca="1" si="0"/>
        <v>M</v>
      </c>
      <c r="P52" t="str">
        <f t="shared" ca="1" si="25"/>
        <v>460POKE#9E1,123,2,8,2,123</v>
      </c>
    </row>
    <row r="53" spans="1:16" ht="39.75" customHeight="1" x14ac:dyDescent="0.4">
      <c r="C53" s="17"/>
      <c r="D53" s="1">
        <f t="shared" ref="D53" si="34">D47*$C$2+D48*$C$3+D49*$C$4+D50*$C$5+D51*$C$6+D52*$C$7</f>
        <v>67</v>
      </c>
      <c r="E53" s="1">
        <f t="shared" ref="E53" si="35">E47*$C$2+E48*$C$3+E49*$C$4+E50*$C$5+E51*$C$6+E52*$C$7</f>
        <v>35</v>
      </c>
      <c r="F53" s="1">
        <f t="shared" ref="F53" si="36">F47*$C$2+F48*$C$3+F49*$C$4+F50*$C$5+F51*$C$6+F52*$C$7</f>
        <v>24</v>
      </c>
      <c r="G53" s="1">
        <f t="shared" ref="G53" si="37">G47*$C$2+G48*$C$3+G49*$C$4+G50*$C$5+G51*$C$6+G52*$C$7</f>
        <v>98</v>
      </c>
      <c r="H53" s="1">
        <f t="shared" ref="H53" si="38">H47*$C$2+H48*$C$3+H49*$C$4+H50*$C$5+H51*$C$6+H52*$C$7</f>
        <v>97</v>
      </c>
      <c r="N53">
        <v>46</v>
      </c>
      <c r="O53" s="3" t="str">
        <f t="shared" ca="1" si="0"/>
        <v>N</v>
      </c>
      <c r="P53" t="str">
        <f t="shared" ca="1" si="25"/>
        <v>470POKE#9E6,123,2,24,32,123</v>
      </c>
    </row>
    <row r="54" spans="1:16" ht="39.75" customHeight="1" x14ac:dyDescent="0.4">
      <c r="D54" s="1" t="str">
        <f t="shared" ref="D54" si="39">_xlfn.TEXTJOIN(",",,D53:H53)</f>
        <v>67,35,24,98,97</v>
      </c>
      <c r="E54" s="1"/>
      <c r="F54" s="1"/>
      <c r="G54" s="1"/>
      <c r="H54" s="1"/>
      <c r="K54">
        <f t="shared" ref="K54" si="40">K45+1</f>
        <v>5</v>
      </c>
      <c r="L54" t="str">
        <f t="shared" ref="L54" si="41">K54*10+10&amp;"POKE#"&amp;DEC2HEX($A$1+K54*5)&amp;","&amp;D54</f>
        <v>60POKE#919,67,35,24,98,97</v>
      </c>
      <c r="N54">
        <v>47</v>
      </c>
      <c r="O54" s="3" t="str">
        <f t="shared" ca="1" si="0"/>
        <v>O</v>
      </c>
      <c r="P54" t="str">
        <f t="shared" ca="1" si="25"/>
        <v>480POKE#9EB,58,65,65,65,58</v>
      </c>
    </row>
    <row r="55" spans="1:16" ht="39.75" customHeight="1" thickBot="1" x14ac:dyDescent="0.45">
      <c r="C55" s="17"/>
      <c r="N55">
        <v>48</v>
      </c>
      <c r="O55" s="3" t="str">
        <f t="shared" ca="1" si="0"/>
        <v>P</v>
      </c>
      <c r="P55" t="str">
        <f t="shared" ca="1" si="25"/>
        <v>490POKE#9F0,123,17,17,17,10</v>
      </c>
    </row>
    <row r="56" spans="1:16" ht="39.75" customHeight="1" x14ac:dyDescent="0.4">
      <c r="A56">
        <f>A47+1</f>
        <v>38</v>
      </c>
      <c r="B56" s="18" t="str">
        <f>CHAR(A56)</f>
        <v>&amp;</v>
      </c>
      <c r="C56" s="17">
        <v>1</v>
      </c>
      <c r="D56" s="4"/>
      <c r="E56" s="5">
        <v>1</v>
      </c>
      <c r="F56" s="5">
        <v>1</v>
      </c>
      <c r="G56" s="5"/>
      <c r="H56" s="6"/>
      <c r="N56">
        <v>49</v>
      </c>
      <c r="O56" s="3" t="str">
        <f t="shared" ca="1" si="0"/>
        <v>Q</v>
      </c>
      <c r="P56" t="str">
        <f t="shared" ca="1" si="25"/>
        <v>500POKE#9F5,58,65,81,33,90</v>
      </c>
    </row>
    <row r="57" spans="1:16" ht="39.75" customHeight="1" x14ac:dyDescent="0.4">
      <c r="C57" s="17">
        <v>2</v>
      </c>
      <c r="D57" s="7">
        <v>1</v>
      </c>
      <c r="E57" s="2"/>
      <c r="F57" s="2"/>
      <c r="G57" s="2">
        <v>1</v>
      </c>
      <c r="H57" s="8"/>
      <c r="N57">
        <v>50</v>
      </c>
      <c r="O57" s="3" t="str">
        <f t="shared" ca="1" si="0"/>
        <v>R</v>
      </c>
      <c r="P57" t="str">
        <f t="shared" ca="1" si="25"/>
        <v>510POKE#9FA,123,17,17,113,74</v>
      </c>
    </row>
    <row r="58" spans="1:16" ht="39.75" customHeight="1" x14ac:dyDescent="0.4">
      <c r="C58" s="17">
        <v>8</v>
      </c>
      <c r="D58" s="7"/>
      <c r="E58" s="2">
        <v>1</v>
      </c>
      <c r="F58" s="2">
        <v>1</v>
      </c>
      <c r="G58" s="2"/>
      <c r="H58" s="8"/>
      <c r="N58">
        <v>51</v>
      </c>
      <c r="O58" s="3" t="str">
        <f t="shared" ca="1" si="0"/>
        <v>S</v>
      </c>
      <c r="P58" t="str">
        <f t="shared" ca="1" si="25"/>
        <v>520POKE#9FF,34,73,73,81,50</v>
      </c>
    </row>
    <row r="59" spans="1:16" ht="39.75" customHeight="1" x14ac:dyDescent="0.4">
      <c r="C59" s="17">
        <v>16</v>
      </c>
      <c r="D59" s="7">
        <v>1</v>
      </c>
      <c r="E59" s="2"/>
      <c r="F59" s="2">
        <v>1</v>
      </c>
      <c r="G59" s="2"/>
      <c r="H59" s="8">
        <v>1</v>
      </c>
      <c r="N59">
        <v>52</v>
      </c>
      <c r="O59" s="3" t="str">
        <f t="shared" ca="1" si="0"/>
        <v>T</v>
      </c>
      <c r="P59" t="str">
        <f t="shared" ca="1" si="25"/>
        <v>530POKE#A04,1,1,123,1,1</v>
      </c>
    </row>
    <row r="60" spans="1:16" ht="39.75" customHeight="1" x14ac:dyDescent="0.4">
      <c r="C60" s="17">
        <v>32</v>
      </c>
      <c r="D60" s="7">
        <v>1</v>
      </c>
      <c r="E60" s="2"/>
      <c r="F60" s="2"/>
      <c r="G60" s="2">
        <v>1</v>
      </c>
      <c r="H60" s="8"/>
      <c r="N60">
        <v>53</v>
      </c>
      <c r="O60" s="3" t="str">
        <f t="shared" ca="1" si="0"/>
        <v>U</v>
      </c>
      <c r="P60" t="str">
        <f t="shared" ca="1" si="25"/>
        <v>540POKE#A09,59,64,64,64,59</v>
      </c>
    </row>
    <row r="61" spans="1:16" ht="39.75" customHeight="1" thickBot="1" x14ac:dyDescent="0.45">
      <c r="C61" s="17">
        <v>64</v>
      </c>
      <c r="D61" s="9"/>
      <c r="E61" s="10">
        <v>1</v>
      </c>
      <c r="F61" s="10">
        <v>1</v>
      </c>
      <c r="G61" s="10"/>
      <c r="H61" s="11">
        <v>1</v>
      </c>
      <c r="N61">
        <v>54</v>
      </c>
      <c r="O61" s="3" t="str">
        <f t="shared" ca="1" si="0"/>
        <v>V</v>
      </c>
      <c r="P61" t="str">
        <f t="shared" ca="1" si="25"/>
        <v>550POKE#A0E,11,48,64,48,11</v>
      </c>
    </row>
    <row r="62" spans="1:16" ht="39.75" customHeight="1" x14ac:dyDescent="0.4">
      <c r="C62" s="17"/>
      <c r="D62" s="1">
        <f t="shared" ref="D62" si="42">D56*$C$2+D57*$C$3+D58*$C$4+D59*$C$5+D60*$C$6+D61*$C$7</f>
        <v>50</v>
      </c>
      <c r="E62" s="1">
        <f t="shared" ref="E62" si="43">E56*$C$2+E57*$C$3+E58*$C$4+E59*$C$5+E60*$C$6+E61*$C$7</f>
        <v>73</v>
      </c>
      <c r="F62" s="1">
        <f t="shared" ref="F62" si="44">F56*$C$2+F57*$C$3+F58*$C$4+F59*$C$5+F60*$C$6+F61*$C$7</f>
        <v>89</v>
      </c>
      <c r="G62" s="1">
        <f t="shared" ref="G62" si="45">G56*$C$2+G57*$C$3+G58*$C$4+G59*$C$5+G60*$C$6+G61*$C$7</f>
        <v>34</v>
      </c>
      <c r="H62" s="1">
        <f t="shared" ref="H62" si="46">H56*$C$2+H57*$C$3+H58*$C$4+H59*$C$5+H60*$C$6+H61*$C$7</f>
        <v>80</v>
      </c>
      <c r="N62">
        <v>55</v>
      </c>
      <c r="O62" s="3" t="str">
        <f t="shared" ca="1" si="0"/>
        <v>W</v>
      </c>
      <c r="P62" t="str">
        <f t="shared" ca="1" si="25"/>
        <v>560POKE#A13,59,64,58,64,59</v>
      </c>
    </row>
    <row r="63" spans="1:16" ht="39.75" customHeight="1" x14ac:dyDescent="0.4">
      <c r="D63" s="1" t="str">
        <f t="shared" ref="D63" si="47">_xlfn.TEXTJOIN(",",,D62:H62)</f>
        <v>50,73,89,34,80</v>
      </c>
      <c r="E63" s="1"/>
      <c r="F63" s="1"/>
      <c r="G63" s="1"/>
      <c r="H63" s="1"/>
      <c r="K63">
        <f t="shared" ref="K63" si="48">K54+1</f>
        <v>6</v>
      </c>
      <c r="L63" t="str">
        <f t="shared" ref="L63" si="49">K63*10+10&amp;"POKE#"&amp;DEC2HEX($A$1+K63*5)&amp;","&amp;D63</f>
        <v>70POKE#91E,50,73,89,34,80</v>
      </c>
      <c r="N63">
        <v>56</v>
      </c>
      <c r="O63" s="3" t="str">
        <f t="shared" ca="1" si="0"/>
        <v>X</v>
      </c>
      <c r="P63" t="str">
        <f t="shared" ca="1" si="25"/>
        <v>570POKE#A18,99,58,24,58,99</v>
      </c>
    </row>
    <row r="64" spans="1:16" ht="39.75" customHeight="1" thickBot="1" x14ac:dyDescent="0.45">
      <c r="C64" s="17"/>
      <c r="N64">
        <v>57</v>
      </c>
      <c r="O64" s="3" t="str">
        <f t="shared" ca="1" si="0"/>
        <v>Y</v>
      </c>
      <c r="P64" t="str">
        <f t="shared" ca="1" si="25"/>
        <v>580POKE#A1D,3,8,112,8,3</v>
      </c>
    </row>
    <row r="65" spans="1:16" ht="39.75" customHeight="1" x14ac:dyDescent="0.4">
      <c r="A65">
        <f>A56+1</f>
        <v>39</v>
      </c>
      <c r="B65" s="18" t="str">
        <f>CHAR(A65)</f>
        <v>'</v>
      </c>
      <c r="C65" s="17">
        <v>1</v>
      </c>
      <c r="D65" s="4"/>
      <c r="E65" s="5"/>
      <c r="F65" s="5">
        <v>1</v>
      </c>
      <c r="G65" s="5">
        <v>1</v>
      </c>
      <c r="H65" s="6"/>
      <c r="N65">
        <v>58</v>
      </c>
      <c r="O65" s="3" t="str">
        <f t="shared" ca="1" si="0"/>
        <v>Z</v>
      </c>
      <c r="P65" t="str">
        <f t="shared" ca="1" si="25"/>
        <v>590POKE#A22,97,81,89,73,67</v>
      </c>
    </row>
    <row r="66" spans="1:16" ht="39.75" customHeight="1" x14ac:dyDescent="0.4">
      <c r="C66" s="17">
        <v>2</v>
      </c>
      <c r="D66" s="7"/>
      <c r="E66" s="2"/>
      <c r="F66" s="2">
        <v>1</v>
      </c>
      <c r="G66" s="2">
        <v>1</v>
      </c>
      <c r="H66" s="8"/>
      <c r="N66">
        <v>59</v>
      </c>
      <c r="O66" s="3" t="str">
        <f t="shared" ca="1" si="0"/>
        <v>[</v>
      </c>
      <c r="P66" t="str">
        <f t="shared" ca="1" si="25"/>
        <v>600POKE#A27,0,123,65,65,0</v>
      </c>
    </row>
    <row r="67" spans="1:16" ht="39.75" customHeight="1" x14ac:dyDescent="0.4">
      <c r="C67" s="17">
        <v>8</v>
      </c>
      <c r="D67" s="7"/>
      <c r="E67" s="2"/>
      <c r="F67" s="2"/>
      <c r="G67" s="2">
        <v>1</v>
      </c>
      <c r="H67" s="8"/>
      <c r="N67">
        <v>60</v>
      </c>
      <c r="O67" s="3" t="str">
        <f t="shared" ca="1" si="0"/>
        <v>\</v>
      </c>
      <c r="P67" t="str">
        <f t="shared" ca="1" si="25"/>
        <v>610POKE#A2C,1,2,24,32,64</v>
      </c>
    </row>
    <row r="68" spans="1:16" ht="39.75" customHeight="1" x14ac:dyDescent="0.4">
      <c r="C68" s="17">
        <v>16</v>
      </c>
      <c r="D68" s="7"/>
      <c r="E68" s="2"/>
      <c r="F68" s="2">
        <v>1</v>
      </c>
      <c r="G68" s="2"/>
      <c r="H68" s="8"/>
      <c r="N68">
        <v>61</v>
      </c>
      <c r="O68" s="3" t="str">
        <f t="shared" ca="1" si="0"/>
        <v>]</v>
      </c>
      <c r="P68" t="str">
        <f t="shared" ca="1" si="25"/>
        <v>620POKE#A31,0,65,65,123,0</v>
      </c>
    </row>
    <row r="69" spans="1:16" ht="39.75" customHeight="1" x14ac:dyDescent="0.4">
      <c r="C69" s="17">
        <v>32</v>
      </c>
      <c r="D69" s="7"/>
      <c r="E69" s="2"/>
      <c r="F69" s="2"/>
      <c r="G69" s="2"/>
      <c r="H69" s="8"/>
      <c r="N69">
        <v>62</v>
      </c>
      <c r="O69" s="3" t="str">
        <f t="shared" ca="1" si="0"/>
        <v>^</v>
      </c>
      <c r="P69" t="str">
        <f t="shared" ca="1" si="25"/>
        <v>630POKE#A36,8,2,1,2,8</v>
      </c>
    </row>
    <row r="70" spans="1:16" ht="39.75" customHeight="1" thickBot="1" x14ac:dyDescent="0.45">
      <c r="C70" s="17">
        <v>64</v>
      </c>
      <c r="D70" s="9"/>
      <c r="E70" s="10"/>
      <c r="F70" s="10"/>
      <c r="G70" s="10"/>
      <c r="H70" s="11"/>
      <c r="N70">
        <v>63</v>
      </c>
      <c r="O70" s="3" t="str">
        <f t="shared" ca="1" si="0"/>
        <v>_</v>
      </c>
      <c r="P70" t="str">
        <f t="shared" ca="1" si="25"/>
        <v>640POKE#A3B,64,64,64,64,64</v>
      </c>
    </row>
    <row r="71" spans="1:16" ht="39.75" customHeight="1" x14ac:dyDescent="0.4">
      <c r="C71" s="17"/>
      <c r="D71" s="1">
        <f t="shared" ref="D71" si="50">D65*$C$2+D66*$C$3+D67*$C$4+D68*$C$5+D69*$C$6+D70*$C$7</f>
        <v>0</v>
      </c>
      <c r="E71" s="1">
        <f t="shared" ref="E71" si="51">E65*$C$2+E66*$C$3+E67*$C$4+E68*$C$5+E69*$C$6+E70*$C$7</f>
        <v>0</v>
      </c>
      <c r="F71" s="1">
        <f t="shared" ref="F71" si="52">F65*$C$2+F66*$C$3+F67*$C$4+F68*$C$5+F69*$C$6+F70*$C$7</f>
        <v>19</v>
      </c>
      <c r="G71" s="1">
        <f t="shared" ref="G71" si="53">G65*$C$2+G66*$C$3+G67*$C$4+G68*$C$5+G69*$C$6+G70*$C$7</f>
        <v>11</v>
      </c>
      <c r="H71" s="1">
        <f t="shared" ref="H71" si="54">H65*$C$2+H66*$C$3+H67*$C$4+H68*$C$5+H69*$C$6+H70*$C$7</f>
        <v>0</v>
      </c>
      <c r="N71">
        <v>64</v>
      </c>
      <c r="O71" s="3" t="str">
        <f t="shared" ca="1" si="0"/>
        <v>`</v>
      </c>
      <c r="P71" t="str">
        <f t="shared" ca="1" si="25"/>
        <v>650POKE#A40,0,1,3,10,0</v>
      </c>
    </row>
    <row r="72" spans="1:16" ht="39.75" customHeight="1" x14ac:dyDescent="0.4">
      <c r="D72" s="1" t="str">
        <f t="shared" ref="D72" si="55">_xlfn.TEXTJOIN(",",,D71:H71)</f>
        <v>0,0,19,11,0</v>
      </c>
      <c r="E72" s="1"/>
      <c r="F72" s="1"/>
      <c r="G72" s="1"/>
      <c r="H72" s="1"/>
      <c r="K72">
        <f t="shared" ref="K72" si="56">K63+1</f>
        <v>7</v>
      </c>
      <c r="L72" t="str">
        <f t="shared" ref="L72" si="57">K72*10+10&amp;"POKE#"&amp;DEC2HEX($A$1+K72*5)&amp;","&amp;D72</f>
        <v>80POKE#923,0,0,19,11,0</v>
      </c>
      <c r="P72" t="s">
        <v>9</v>
      </c>
    </row>
    <row r="73" spans="1:16" ht="39.75" customHeight="1" thickBot="1" x14ac:dyDescent="0.45">
      <c r="C73" s="17"/>
      <c r="O73"/>
      <c r="P73" t="s">
        <v>0</v>
      </c>
    </row>
    <row r="74" spans="1:16" ht="39.75" customHeight="1" x14ac:dyDescent="0.4">
      <c r="A74">
        <f>A65+1</f>
        <v>40</v>
      </c>
      <c r="B74" s="18" t="str">
        <f>CHAR(A74)</f>
        <v>(</v>
      </c>
      <c r="C74" s="17">
        <v>1</v>
      </c>
      <c r="D74" s="4"/>
      <c r="E74" s="5"/>
      <c r="F74" s="5">
        <v>1</v>
      </c>
      <c r="G74" s="5">
        <v>1</v>
      </c>
      <c r="H74" s="6"/>
      <c r="O74"/>
      <c r="P74" t="s">
        <v>1</v>
      </c>
    </row>
    <row r="75" spans="1:16" ht="39.75" customHeight="1" x14ac:dyDescent="0.4">
      <c r="C75" s="17">
        <v>2</v>
      </c>
      <c r="D75" s="7"/>
      <c r="E75" s="2">
        <v>1</v>
      </c>
      <c r="F75" s="2">
        <v>1</v>
      </c>
      <c r="G75" s="2"/>
      <c r="H75" s="8"/>
      <c r="O75"/>
      <c r="P75" t="s">
        <v>4</v>
      </c>
    </row>
    <row r="76" spans="1:16" ht="39.75" customHeight="1" x14ac:dyDescent="0.4">
      <c r="C76" s="17">
        <v>8</v>
      </c>
      <c r="D76" s="7"/>
      <c r="E76" s="2">
        <v>1</v>
      </c>
      <c r="F76" s="2"/>
      <c r="G76" s="2"/>
      <c r="H76" s="8"/>
      <c r="N76">
        <v>65</v>
      </c>
      <c r="O76" s="3" t="str">
        <f t="shared" ref="O76:O141" ca="1" si="58">OFFSET($B$2,N76*9,0)</f>
        <v>a</v>
      </c>
      <c r="P76" t="str">
        <f t="shared" ref="P76:P105" ca="1" si="59">OFFSET($L$9,N76*9,0)</f>
        <v>660POKE#A45,48,72,72,56,64</v>
      </c>
    </row>
    <row r="77" spans="1:16" ht="39.75" customHeight="1" x14ac:dyDescent="0.4">
      <c r="C77" s="17">
        <v>16</v>
      </c>
      <c r="D77" s="7"/>
      <c r="E77" s="2">
        <v>1</v>
      </c>
      <c r="F77" s="2"/>
      <c r="G77" s="2"/>
      <c r="H77" s="8"/>
      <c r="N77">
        <v>66</v>
      </c>
      <c r="O77" s="3" t="str">
        <f t="shared" ca="1" si="58"/>
        <v>b</v>
      </c>
      <c r="P77" t="str">
        <f t="shared" ca="1" si="59"/>
        <v>670POKE#A4A,0,122,80,112,0</v>
      </c>
    </row>
    <row r="78" spans="1:16" ht="39.75" customHeight="1" x14ac:dyDescent="0.4">
      <c r="C78" s="17">
        <v>32</v>
      </c>
      <c r="D78" s="7"/>
      <c r="E78" s="2">
        <v>1</v>
      </c>
      <c r="F78" s="2">
        <v>1</v>
      </c>
      <c r="G78" s="2"/>
      <c r="H78" s="8"/>
      <c r="N78">
        <v>67</v>
      </c>
      <c r="O78" s="3" t="str">
        <f t="shared" ca="1" si="58"/>
        <v>c</v>
      </c>
      <c r="P78" t="str">
        <f t="shared" ca="1" si="59"/>
        <v>680POKE#A4F,0,120,72,72,0</v>
      </c>
    </row>
    <row r="79" spans="1:16" ht="39.75" customHeight="1" thickBot="1" x14ac:dyDescent="0.45">
      <c r="C79" s="17">
        <v>64</v>
      </c>
      <c r="D79" s="9"/>
      <c r="E79" s="10"/>
      <c r="F79" s="10">
        <v>1</v>
      </c>
      <c r="G79" s="10">
        <v>1</v>
      </c>
      <c r="H79" s="11"/>
      <c r="N79">
        <v>68</v>
      </c>
      <c r="O79" s="3" t="str">
        <f t="shared" ca="1" si="58"/>
        <v>d</v>
      </c>
      <c r="P79" t="str">
        <f t="shared" ca="1" si="59"/>
        <v>690POKE#A54,0,112,80,122,0</v>
      </c>
    </row>
    <row r="80" spans="1:16" ht="39.75" customHeight="1" x14ac:dyDescent="0.4">
      <c r="C80" s="17"/>
      <c r="D80" s="1">
        <f t="shared" ref="D80" si="60">D74*$C$2+D75*$C$3+D76*$C$4+D77*$C$5+D78*$C$6+D79*$C$7</f>
        <v>0</v>
      </c>
      <c r="E80" s="1">
        <f t="shared" ref="E80" si="61">E74*$C$2+E75*$C$3+E76*$C$4+E77*$C$5+E78*$C$6+E79*$C$7</f>
        <v>58</v>
      </c>
      <c r="F80" s="1">
        <f t="shared" ref="F80" si="62">F74*$C$2+F75*$C$3+F76*$C$4+F77*$C$5+F78*$C$6+F79*$C$7</f>
        <v>99</v>
      </c>
      <c r="G80" s="1">
        <f t="shared" ref="G80" si="63">G74*$C$2+G75*$C$3+G76*$C$4+G77*$C$5+G78*$C$6+G79*$C$7</f>
        <v>65</v>
      </c>
      <c r="H80" s="1">
        <f t="shared" ref="H80" si="64">H74*$C$2+H75*$C$3+H76*$C$4+H77*$C$5+H78*$C$6+H79*$C$7</f>
        <v>0</v>
      </c>
      <c r="N80">
        <v>69</v>
      </c>
      <c r="O80" s="3" t="str">
        <f t="shared" ca="1" si="58"/>
        <v>e</v>
      </c>
      <c r="P80" t="str">
        <f t="shared" ca="1" si="59"/>
        <v>700POKE#A59,0,122,82,90,0</v>
      </c>
    </row>
    <row r="81" spans="1:16" ht="39.75" customHeight="1" x14ac:dyDescent="0.4">
      <c r="D81" s="1" t="str">
        <f t="shared" ref="D81" si="65">_xlfn.TEXTJOIN(",",,D80:H80)</f>
        <v>0,58,99,65,0</v>
      </c>
      <c r="E81" s="1"/>
      <c r="F81" s="1"/>
      <c r="G81" s="1"/>
      <c r="H81" s="1"/>
      <c r="K81">
        <f t="shared" ref="K81" si="66">K72+1</f>
        <v>8</v>
      </c>
      <c r="L81" t="str">
        <f t="shared" ref="L81" si="67">K81*10+10&amp;"POKE#"&amp;DEC2HEX($A$1+K81*5)&amp;","&amp;D81</f>
        <v>90POKE#928,0,58,99,65,0</v>
      </c>
      <c r="N81">
        <v>70</v>
      </c>
      <c r="O81" s="3" t="str">
        <f t="shared" ca="1" si="58"/>
        <v>f</v>
      </c>
      <c r="P81" t="str">
        <f t="shared" ca="1" si="59"/>
        <v>710POKE#A5E,0,8,122,9,0</v>
      </c>
    </row>
    <row r="82" spans="1:16" ht="39.75" customHeight="1" thickBot="1" x14ac:dyDescent="0.45">
      <c r="C82" s="17"/>
      <c r="N82">
        <v>71</v>
      </c>
      <c r="O82" s="3" t="str">
        <f t="shared" ca="1" si="58"/>
        <v>g</v>
      </c>
      <c r="P82" t="str">
        <f t="shared" ca="1" si="59"/>
        <v>720POKE#A63,0,90,82,122,0</v>
      </c>
    </row>
    <row r="83" spans="1:16" ht="39.75" customHeight="1" x14ac:dyDescent="0.4">
      <c r="A83">
        <f>A74+1</f>
        <v>41</v>
      </c>
      <c r="B83" s="18" t="str">
        <f>CHAR(A83)</f>
        <v>)</v>
      </c>
      <c r="C83" s="17">
        <v>1</v>
      </c>
      <c r="D83" s="4"/>
      <c r="E83" s="5">
        <v>1</v>
      </c>
      <c r="F83" s="5">
        <v>1</v>
      </c>
      <c r="G83" s="5"/>
      <c r="H83" s="6"/>
      <c r="N83">
        <v>72</v>
      </c>
      <c r="O83" s="3" t="str">
        <f t="shared" ca="1" si="58"/>
        <v>h</v>
      </c>
      <c r="P83" t="str">
        <f t="shared" ca="1" si="59"/>
        <v>730POKE#A68,0,122,16,96,0</v>
      </c>
    </row>
    <row r="84" spans="1:16" ht="39.75" customHeight="1" x14ac:dyDescent="0.4">
      <c r="C84" s="17">
        <v>2</v>
      </c>
      <c r="D84" s="7"/>
      <c r="E84" s="2"/>
      <c r="F84" s="2">
        <v>1</v>
      </c>
      <c r="G84" s="2">
        <v>1</v>
      </c>
      <c r="H84" s="8"/>
      <c r="N84">
        <v>73</v>
      </c>
      <c r="O84" s="3" t="str">
        <f t="shared" ca="1" si="58"/>
        <v>i</v>
      </c>
      <c r="P84" t="str">
        <f t="shared" ca="1" si="59"/>
        <v>740POKE#A6D,0,0,114,0,0</v>
      </c>
    </row>
    <row r="85" spans="1:16" ht="39.75" customHeight="1" x14ac:dyDescent="0.4">
      <c r="C85" s="17">
        <v>8</v>
      </c>
      <c r="D85" s="7"/>
      <c r="E85" s="2"/>
      <c r="F85" s="2"/>
      <c r="G85" s="2">
        <v>1</v>
      </c>
      <c r="H85" s="8"/>
      <c r="N85">
        <v>74</v>
      </c>
      <c r="O85" s="3" t="str">
        <f t="shared" ca="1" si="58"/>
        <v>j</v>
      </c>
      <c r="P85" t="str">
        <f t="shared" ca="1" si="59"/>
        <v>750POKE#A72,0,64,114,0,0</v>
      </c>
    </row>
    <row r="86" spans="1:16" ht="39.75" customHeight="1" x14ac:dyDescent="0.4">
      <c r="C86" s="17">
        <v>16</v>
      </c>
      <c r="D86" s="7"/>
      <c r="E86" s="2"/>
      <c r="F86" s="2"/>
      <c r="G86" s="2">
        <v>1</v>
      </c>
      <c r="H86" s="8"/>
      <c r="N86">
        <v>75</v>
      </c>
      <c r="O86" s="3" t="str">
        <f t="shared" ca="1" si="58"/>
        <v>k</v>
      </c>
      <c r="P86" t="str">
        <f t="shared" ca="1" si="59"/>
        <v>760POKE#A77,0,122,16,104,0</v>
      </c>
    </row>
    <row r="87" spans="1:16" ht="39.75" customHeight="1" x14ac:dyDescent="0.4">
      <c r="C87" s="17">
        <v>32</v>
      </c>
      <c r="D87" s="7"/>
      <c r="E87" s="2"/>
      <c r="F87" s="2">
        <v>1</v>
      </c>
      <c r="G87" s="2">
        <v>1</v>
      </c>
      <c r="H87" s="8"/>
      <c r="N87">
        <v>76</v>
      </c>
      <c r="O87" s="3" t="str">
        <f t="shared" ca="1" si="58"/>
        <v>l</v>
      </c>
      <c r="P87" t="str">
        <f t="shared" ca="1" si="59"/>
        <v>770POKE#A7C,0,0,122,0,0</v>
      </c>
    </row>
    <row r="88" spans="1:16" ht="39.75" customHeight="1" thickBot="1" x14ac:dyDescent="0.45">
      <c r="C88" s="17">
        <v>64</v>
      </c>
      <c r="D88" s="9"/>
      <c r="E88" s="10">
        <v>1</v>
      </c>
      <c r="F88" s="10">
        <v>1</v>
      </c>
      <c r="G88" s="10"/>
      <c r="H88" s="11"/>
      <c r="N88">
        <v>77</v>
      </c>
      <c r="O88" s="3" t="str">
        <f t="shared" ca="1" si="58"/>
        <v>m</v>
      </c>
      <c r="P88" t="str">
        <f t="shared" ca="1" si="59"/>
        <v>780POKE#A81,112,16,112,16,96</v>
      </c>
    </row>
    <row r="89" spans="1:16" ht="39.75" customHeight="1" x14ac:dyDescent="0.4">
      <c r="C89" s="17"/>
      <c r="D89" s="1">
        <f t="shared" ref="D89" si="68">D83*$C$2+D84*$C$3+D85*$C$4+D86*$C$5+D87*$C$6+D88*$C$7</f>
        <v>0</v>
      </c>
      <c r="E89" s="1">
        <f t="shared" ref="E89" si="69">E83*$C$2+E84*$C$3+E85*$C$4+E86*$C$5+E87*$C$6+E88*$C$7</f>
        <v>65</v>
      </c>
      <c r="F89" s="1">
        <f t="shared" ref="F89" si="70">F83*$C$2+F84*$C$3+F85*$C$4+F86*$C$5+F87*$C$6+F88*$C$7</f>
        <v>99</v>
      </c>
      <c r="G89" s="1">
        <f t="shared" ref="G89" si="71">G83*$C$2+G84*$C$3+G85*$C$4+G86*$C$5+G87*$C$6+G88*$C$7</f>
        <v>58</v>
      </c>
      <c r="H89" s="1">
        <f t="shared" ref="H89" si="72">H83*$C$2+H84*$C$3+H85*$C$4+H86*$C$5+H87*$C$6+H88*$C$7</f>
        <v>0</v>
      </c>
      <c r="N89">
        <v>78</v>
      </c>
      <c r="O89" s="3" t="str">
        <f t="shared" ca="1" si="58"/>
        <v>n</v>
      </c>
      <c r="P89" t="str">
        <f t="shared" ca="1" si="59"/>
        <v>790POKE#A86,0,112,16,96,0</v>
      </c>
    </row>
    <row r="90" spans="1:16" ht="39.75" customHeight="1" x14ac:dyDescent="0.4">
      <c r="D90" s="1" t="str">
        <f t="shared" ref="D90" si="73">_xlfn.TEXTJOIN(",",,D89:H89)</f>
        <v>0,65,99,58,0</v>
      </c>
      <c r="E90" s="1"/>
      <c r="F90" s="1"/>
      <c r="G90" s="1"/>
      <c r="H90" s="1"/>
      <c r="K90">
        <f t="shared" ref="K90" si="74">K81+1</f>
        <v>9</v>
      </c>
      <c r="L90" t="str">
        <f t="shared" ref="L90" si="75">K90*10+10&amp;"POKE#"&amp;DEC2HEX($A$1+K90*5)&amp;","&amp;D90</f>
        <v>100POKE#92D,0,65,99,58,0</v>
      </c>
      <c r="N90">
        <v>79</v>
      </c>
      <c r="O90" s="3" t="str">
        <f t="shared" ca="1" si="58"/>
        <v>o</v>
      </c>
      <c r="P90" t="str">
        <f t="shared" ca="1" si="59"/>
        <v>800POKE#A8B,0,48,72,48,0</v>
      </c>
    </row>
    <row r="91" spans="1:16" ht="39.75" customHeight="1" thickBot="1" x14ac:dyDescent="0.45">
      <c r="C91" s="17"/>
      <c r="N91">
        <v>80</v>
      </c>
      <c r="O91" s="3" t="str">
        <f t="shared" ca="1" si="58"/>
        <v>p</v>
      </c>
      <c r="P91" t="str">
        <f t="shared" ca="1" si="59"/>
        <v>810POKE#A90,0,120,40,56,0</v>
      </c>
    </row>
    <row r="92" spans="1:16" ht="39.75" customHeight="1" x14ac:dyDescent="0.4">
      <c r="A92">
        <f>A83+1</f>
        <v>42</v>
      </c>
      <c r="B92" s="18" t="str">
        <f>CHAR(A92)</f>
        <v>*</v>
      </c>
      <c r="C92" s="17">
        <v>1</v>
      </c>
      <c r="D92" s="4">
        <v>1</v>
      </c>
      <c r="E92" s="5"/>
      <c r="F92" s="5">
        <v>1</v>
      </c>
      <c r="G92" s="5"/>
      <c r="H92" s="6">
        <v>1</v>
      </c>
      <c r="N92">
        <v>81</v>
      </c>
      <c r="O92" s="3" t="str">
        <f t="shared" ca="1" si="58"/>
        <v>q</v>
      </c>
      <c r="P92" t="str">
        <f t="shared" ca="1" si="59"/>
        <v>820POKE#A95,0,56,40,120,0</v>
      </c>
    </row>
    <row r="93" spans="1:16" ht="39.75" customHeight="1" x14ac:dyDescent="0.4">
      <c r="C93" s="17">
        <v>2</v>
      </c>
      <c r="D93" s="7"/>
      <c r="E93" s="2">
        <v>1</v>
      </c>
      <c r="F93" s="2">
        <v>1</v>
      </c>
      <c r="G93" s="2">
        <v>1</v>
      </c>
      <c r="H93" s="8"/>
      <c r="N93">
        <v>82</v>
      </c>
      <c r="O93" s="3" t="str">
        <f t="shared" ca="1" si="58"/>
        <v>r</v>
      </c>
      <c r="P93" t="str">
        <f t="shared" ca="1" si="59"/>
        <v>830POKE#A9A,0,120,32,16,0</v>
      </c>
    </row>
    <row r="94" spans="1:16" ht="39.75" customHeight="1" x14ac:dyDescent="0.4">
      <c r="C94" s="17">
        <v>8</v>
      </c>
      <c r="D94" s="7">
        <v>1</v>
      </c>
      <c r="E94" s="2">
        <v>1</v>
      </c>
      <c r="F94" s="2">
        <v>1</v>
      </c>
      <c r="G94" s="2">
        <v>1</v>
      </c>
      <c r="H94" s="8">
        <v>1</v>
      </c>
      <c r="N94">
        <v>83</v>
      </c>
      <c r="O94" s="3" t="str">
        <f t="shared" ca="1" si="58"/>
        <v>s</v>
      </c>
      <c r="P94" t="str">
        <f t="shared" ca="1" si="59"/>
        <v>840POKE#A9F,0,72,82,34,0</v>
      </c>
    </row>
    <row r="95" spans="1:16" ht="39.75" customHeight="1" x14ac:dyDescent="0.4">
      <c r="C95" s="17">
        <v>16</v>
      </c>
      <c r="D95" s="7"/>
      <c r="E95" s="2">
        <v>1</v>
      </c>
      <c r="F95" s="2">
        <v>1</v>
      </c>
      <c r="G95" s="2">
        <v>1</v>
      </c>
      <c r="H95" s="8"/>
      <c r="N95">
        <v>84</v>
      </c>
      <c r="O95" s="3" t="str">
        <f t="shared" ca="1" si="58"/>
        <v>t</v>
      </c>
      <c r="P95" t="str">
        <f t="shared" ca="1" si="59"/>
        <v>850POKE#AA4,0,8,122,72,0</v>
      </c>
    </row>
    <row r="96" spans="1:16" ht="39.75" customHeight="1" x14ac:dyDescent="0.4">
      <c r="C96" s="17">
        <v>32</v>
      </c>
      <c r="D96" s="7">
        <v>1</v>
      </c>
      <c r="E96" s="2"/>
      <c r="F96" s="2">
        <v>1</v>
      </c>
      <c r="G96" s="2"/>
      <c r="H96" s="8">
        <v>1</v>
      </c>
      <c r="N96">
        <v>85</v>
      </c>
      <c r="O96" s="3" t="str">
        <f t="shared" ca="1" si="58"/>
        <v>u</v>
      </c>
      <c r="P96" t="str">
        <f t="shared" ca="1" si="59"/>
        <v>860POKE#AA9,0,112,64,112,0</v>
      </c>
    </row>
    <row r="97" spans="1:16" ht="39.75" customHeight="1" thickBot="1" x14ac:dyDescent="0.45">
      <c r="C97" s="17">
        <v>64</v>
      </c>
      <c r="D97" s="9"/>
      <c r="E97" s="10"/>
      <c r="F97" s="10"/>
      <c r="G97" s="10"/>
      <c r="H97" s="11"/>
      <c r="N97">
        <v>86</v>
      </c>
      <c r="O97" s="3" t="str">
        <f t="shared" ca="1" si="58"/>
        <v>v</v>
      </c>
      <c r="P97" t="str">
        <f t="shared" ca="1" si="59"/>
        <v>870POKE#AAE,0,48,64,48,0</v>
      </c>
    </row>
    <row r="98" spans="1:16" ht="39.75" customHeight="1" x14ac:dyDescent="0.4">
      <c r="C98" s="17"/>
      <c r="D98" s="1">
        <f t="shared" ref="D98" si="76">D92*$C$2+D93*$C$3+D94*$C$4+D95*$C$5+D96*$C$6+D97*$C$7</f>
        <v>41</v>
      </c>
      <c r="E98" s="1">
        <f t="shared" ref="E98" si="77">E92*$C$2+E93*$C$3+E94*$C$4+E95*$C$5+E96*$C$6+E97*$C$7</f>
        <v>26</v>
      </c>
      <c r="F98" s="1">
        <f t="shared" ref="F98" si="78">F92*$C$2+F93*$C$3+F94*$C$4+F95*$C$5+F96*$C$6+F97*$C$7</f>
        <v>59</v>
      </c>
      <c r="G98" s="1">
        <f t="shared" ref="G98" si="79">G92*$C$2+G93*$C$3+G94*$C$4+G95*$C$5+G96*$C$6+G97*$C$7</f>
        <v>26</v>
      </c>
      <c r="H98" s="1">
        <f t="shared" ref="H98" si="80">H92*$C$2+H93*$C$3+H94*$C$4+H95*$C$5+H96*$C$6+H97*$C$7</f>
        <v>41</v>
      </c>
      <c r="N98">
        <v>87</v>
      </c>
      <c r="O98" s="3" t="str">
        <f t="shared" ca="1" si="58"/>
        <v>w</v>
      </c>
      <c r="P98" t="str">
        <f t="shared" ca="1" si="59"/>
        <v>880POKE#AB3,48,64,48,64,48</v>
      </c>
    </row>
    <row r="99" spans="1:16" ht="39.75" customHeight="1" x14ac:dyDescent="0.4">
      <c r="D99" s="1" t="str">
        <f t="shared" ref="D99" si="81">_xlfn.TEXTJOIN(",",,D98:H98)</f>
        <v>41,26,59,26,41</v>
      </c>
      <c r="E99" s="1"/>
      <c r="F99" s="1"/>
      <c r="G99" s="1"/>
      <c r="H99" s="1"/>
      <c r="K99">
        <f t="shared" ref="K99" si="82">K90+1</f>
        <v>10</v>
      </c>
      <c r="L99" t="str">
        <f t="shared" ref="L99" si="83">K99*10+10&amp;"POKE#"&amp;DEC2HEX($A$1+K99*5)&amp;","&amp;D99</f>
        <v>110POKE#932,41,26,59,26,41</v>
      </c>
      <c r="N99">
        <v>88</v>
      </c>
      <c r="O99" s="3" t="str">
        <f t="shared" ca="1" si="58"/>
        <v>x</v>
      </c>
      <c r="P99" t="str">
        <f t="shared" ca="1" si="59"/>
        <v>890POKE#AB8,0,104,16,104,0</v>
      </c>
    </row>
    <row r="100" spans="1:16" ht="39.75" customHeight="1" thickBot="1" x14ac:dyDescent="0.45">
      <c r="C100" s="17"/>
      <c r="N100">
        <v>89</v>
      </c>
      <c r="O100" s="3" t="str">
        <f t="shared" ca="1" si="58"/>
        <v>y</v>
      </c>
      <c r="P100" t="str">
        <f t="shared" ca="1" si="59"/>
        <v>900POKE#ABD,0,90,80,122,0</v>
      </c>
    </row>
    <row r="101" spans="1:16" ht="39.75" customHeight="1" x14ac:dyDescent="0.4">
      <c r="A101">
        <f>A92+1</f>
        <v>43</v>
      </c>
      <c r="B101" s="18" t="str">
        <f>CHAR(A101)</f>
        <v>+</v>
      </c>
      <c r="C101" s="17">
        <v>1</v>
      </c>
      <c r="D101" s="4"/>
      <c r="E101" s="5"/>
      <c r="F101" s="5">
        <v>1</v>
      </c>
      <c r="G101" s="5"/>
      <c r="H101" s="6"/>
      <c r="N101">
        <v>90</v>
      </c>
      <c r="O101" s="3" t="str">
        <f t="shared" ca="1" si="58"/>
        <v>z</v>
      </c>
      <c r="P101" t="str">
        <f t="shared" ca="1" si="59"/>
        <v>910POKE#AC2,0,98,82,74,0</v>
      </c>
    </row>
    <row r="102" spans="1:16" ht="39.75" customHeight="1" x14ac:dyDescent="0.4">
      <c r="C102" s="17">
        <v>2</v>
      </c>
      <c r="D102" s="7"/>
      <c r="E102" s="2"/>
      <c r="F102" s="2">
        <v>1</v>
      </c>
      <c r="G102" s="2"/>
      <c r="H102" s="8"/>
      <c r="N102">
        <v>91</v>
      </c>
      <c r="O102" s="3" t="str">
        <f t="shared" ca="1" si="58"/>
        <v>{</v>
      </c>
      <c r="P102" t="str">
        <f t="shared" ca="1" si="59"/>
        <v>920POKE#AC7,8,51,33,0,0</v>
      </c>
    </row>
    <row r="103" spans="1:16" ht="39.75" customHeight="1" x14ac:dyDescent="0.4">
      <c r="C103" s="17">
        <v>8</v>
      </c>
      <c r="D103" s="7">
        <v>1</v>
      </c>
      <c r="E103" s="2">
        <v>1</v>
      </c>
      <c r="F103" s="2">
        <v>1</v>
      </c>
      <c r="G103" s="2">
        <v>1</v>
      </c>
      <c r="H103" s="8">
        <v>1</v>
      </c>
      <c r="N103">
        <v>92</v>
      </c>
      <c r="O103" s="3" t="str">
        <f t="shared" ca="1" si="58"/>
        <v>|</v>
      </c>
      <c r="P103" t="str">
        <f t="shared" ca="1" si="59"/>
        <v>930POKE#ACC,0,0,123,0,0</v>
      </c>
    </row>
    <row r="104" spans="1:16" ht="39.75" customHeight="1" x14ac:dyDescent="0.4">
      <c r="C104" s="17">
        <v>16</v>
      </c>
      <c r="D104" s="7"/>
      <c r="E104" s="2"/>
      <c r="F104" s="2">
        <v>1</v>
      </c>
      <c r="G104" s="2"/>
      <c r="H104" s="8"/>
      <c r="N104">
        <v>93</v>
      </c>
      <c r="O104" s="3" t="str">
        <f t="shared" ca="1" si="58"/>
        <v>}</v>
      </c>
      <c r="P104" t="str">
        <f t="shared" ca="1" si="59"/>
        <v>940POKE#AD1,0,33,51,8,0</v>
      </c>
    </row>
    <row r="105" spans="1:16" ht="39.75" customHeight="1" x14ac:dyDescent="0.4">
      <c r="C105" s="17">
        <v>32</v>
      </c>
      <c r="D105" s="7"/>
      <c r="E105" s="2"/>
      <c r="F105" s="2">
        <v>1</v>
      </c>
      <c r="G105" s="2"/>
      <c r="H105" s="8"/>
      <c r="N105">
        <v>94</v>
      </c>
      <c r="O105" s="3" t="str">
        <f t="shared" ca="1" si="58"/>
        <v>~</v>
      </c>
      <c r="P105" t="str">
        <f t="shared" ca="1" si="59"/>
        <v>950POKE#AD6,16,8,16,32,16</v>
      </c>
    </row>
    <row r="106" spans="1:16" ht="39.75" customHeight="1" thickBot="1" x14ac:dyDescent="0.45">
      <c r="C106" s="17">
        <v>64</v>
      </c>
      <c r="D106" s="9"/>
      <c r="E106" s="10"/>
      <c r="F106" s="10"/>
      <c r="G106" s="10"/>
      <c r="H106" s="11"/>
      <c r="O106"/>
      <c r="P106" t="s">
        <v>3</v>
      </c>
    </row>
    <row r="107" spans="1:16" ht="39.75" customHeight="1" x14ac:dyDescent="0.4">
      <c r="C107" s="17"/>
      <c r="D107" s="1">
        <f t="shared" ref="D107" si="84">D101*$C$2+D102*$C$3+D103*$C$4+D104*$C$5+D105*$C$6+D106*$C$7</f>
        <v>8</v>
      </c>
      <c r="E107" s="1">
        <f t="shared" ref="E107" si="85">E101*$C$2+E102*$C$3+E103*$C$4+E104*$C$5+E105*$C$6+E106*$C$7</f>
        <v>8</v>
      </c>
      <c r="F107" s="1">
        <f t="shared" ref="F107" si="86">F101*$C$2+F102*$C$3+F103*$C$4+F104*$C$5+F105*$C$6+F106*$C$7</f>
        <v>59</v>
      </c>
      <c r="G107" s="1">
        <f t="shared" ref="G107" si="87">G101*$C$2+G102*$C$3+G103*$C$4+G104*$C$5+G105*$C$6+G106*$C$7</f>
        <v>8</v>
      </c>
      <c r="H107" s="1">
        <f t="shared" ref="H107" si="88">H101*$C$2+H102*$C$3+H103*$C$4+H104*$C$5+H105*$C$6+H106*$C$7</f>
        <v>8</v>
      </c>
      <c r="O107"/>
      <c r="P107" t="s">
        <v>1</v>
      </c>
    </row>
    <row r="108" spans="1:16" ht="39.75" customHeight="1" x14ac:dyDescent="0.4">
      <c r="D108" s="1" t="str">
        <f t="shared" ref="D108" si="89">_xlfn.TEXTJOIN(",",,D107:H107)</f>
        <v>8,8,59,8,8</v>
      </c>
      <c r="E108" s="1"/>
      <c r="F108" s="1"/>
      <c r="G108" s="1"/>
      <c r="H108" s="1"/>
      <c r="K108">
        <f t="shared" ref="K108" si="90">K99+1</f>
        <v>11</v>
      </c>
      <c r="L108" t="str">
        <f t="shared" ref="L108" si="91">K108*10+10&amp;"POKE#"&amp;DEC2HEX($A$1+K108*5)&amp;","&amp;D108</f>
        <v>120POKE#937,8,8,59,8,8</v>
      </c>
      <c r="P108" t="s">
        <v>5</v>
      </c>
    </row>
    <row r="109" spans="1:16" ht="39.75" customHeight="1" thickBot="1" x14ac:dyDescent="0.45">
      <c r="C109" s="17"/>
    </row>
    <row r="110" spans="1:16" ht="39.75" customHeight="1" x14ac:dyDescent="0.4">
      <c r="A110">
        <f>A101+1</f>
        <v>44</v>
      </c>
      <c r="B110" s="18" t="str">
        <f>CHAR(A110)</f>
        <v>,</v>
      </c>
      <c r="C110" s="17">
        <v>1</v>
      </c>
      <c r="D110" s="4"/>
      <c r="E110" s="5"/>
      <c r="F110" s="5"/>
      <c r="G110" s="5"/>
      <c r="H110" s="6"/>
      <c r="N110">
        <v>95</v>
      </c>
      <c r="O110" s="3" t="str">
        <f t="shared" ref="O110" ca="1" si="92">OFFSET($B$2,N110*9,0)</f>
        <v>｢</v>
      </c>
      <c r="P110" t="str">
        <f t="shared" ref="P110:P142" ca="1" si="93">OFFSET($L$9,N110*9,0)</f>
        <v>960POKE#ADB,0,0,123,1,0</v>
      </c>
    </row>
    <row r="111" spans="1:16" ht="39.75" customHeight="1" x14ac:dyDescent="0.4">
      <c r="C111" s="17">
        <v>2</v>
      </c>
      <c r="D111" s="7"/>
      <c r="E111" s="2"/>
      <c r="F111" s="2"/>
      <c r="G111" s="2"/>
      <c r="H111" s="8"/>
      <c r="N111">
        <v>96</v>
      </c>
      <c r="O111" s="3" t="str">
        <f t="shared" ca="1" si="58"/>
        <v>｣</v>
      </c>
      <c r="P111" t="str">
        <f t="shared" ca="1" si="93"/>
        <v>970POKE#AE0,0,64,123,0,0</v>
      </c>
    </row>
    <row r="112" spans="1:16" ht="39.75" customHeight="1" x14ac:dyDescent="0.4">
      <c r="C112" s="17">
        <v>8</v>
      </c>
      <c r="D112" s="7"/>
      <c r="E112" s="2"/>
      <c r="F112" s="2">
        <v>1</v>
      </c>
      <c r="G112" s="2">
        <v>1</v>
      </c>
      <c r="H112" s="8"/>
      <c r="N112">
        <v>97</v>
      </c>
      <c r="O112" s="3" t="str">
        <f t="shared" ca="1" si="58"/>
        <v>､</v>
      </c>
      <c r="P112" t="str">
        <f t="shared" ca="1" si="93"/>
        <v>980POKE#AE5,0,0,32,64,0</v>
      </c>
    </row>
    <row r="113" spans="1:16" ht="39.75" customHeight="1" x14ac:dyDescent="0.4">
      <c r="C113" s="17">
        <v>16</v>
      </c>
      <c r="D113" s="7"/>
      <c r="E113" s="2"/>
      <c r="F113" s="2">
        <v>1</v>
      </c>
      <c r="G113" s="2">
        <v>1</v>
      </c>
      <c r="H113" s="8"/>
      <c r="N113">
        <v>98</v>
      </c>
      <c r="O113" s="3" t="str">
        <f t="shared" ca="1" si="58"/>
        <v>･</v>
      </c>
      <c r="P113" t="str">
        <f t="shared" ca="1" si="93"/>
        <v>990POKE#AEA,0,0,8,0,0</v>
      </c>
    </row>
    <row r="114" spans="1:16" ht="39.75" customHeight="1" x14ac:dyDescent="0.4">
      <c r="C114" s="17">
        <v>32</v>
      </c>
      <c r="D114" s="7"/>
      <c r="E114" s="2"/>
      <c r="F114" s="2"/>
      <c r="G114" s="2">
        <v>1</v>
      </c>
      <c r="H114" s="8"/>
      <c r="N114">
        <v>99</v>
      </c>
      <c r="O114" s="3" t="str">
        <f t="shared" ca="1" si="58"/>
        <v>ｦ</v>
      </c>
      <c r="P114" t="str">
        <f t="shared" ca="1" si="93"/>
        <v>1000POKE#AEF,0,9,73,41,27</v>
      </c>
    </row>
    <row r="115" spans="1:16" ht="39.75" customHeight="1" thickBot="1" x14ac:dyDescent="0.45">
      <c r="C115" s="17">
        <v>64</v>
      </c>
      <c r="D115" s="9"/>
      <c r="E115" s="10"/>
      <c r="F115" s="10">
        <v>1</v>
      </c>
      <c r="G115" s="10"/>
      <c r="H115" s="11"/>
      <c r="N115">
        <v>100</v>
      </c>
      <c r="O115" s="3" t="str">
        <f t="shared" ca="1" si="58"/>
        <v>ｧ</v>
      </c>
      <c r="P115" t="str">
        <f t="shared" ca="1" si="93"/>
        <v>1010POKE#AF4,0,66,50,34,26</v>
      </c>
    </row>
    <row r="116" spans="1:16" ht="39.75" customHeight="1" x14ac:dyDescent="0.4">
      <c r="C116" s="17"/>
      <c r="D116" s="1">
        <f t="shared" ref="D116" si="94">D110*$C$2+D111*$C$3+D112*$C$4+D113*$C$5+D114*$C$6+D115*$C$7</f>
        <v>0</v>
      </c>
      <c r="E116" s="1">
        <f t="shared" ref="E116" si="95">E110*$C$2+E111*$C$3+E112*$C$4+E113*$C$5+E114*$C$6+E115*$C$7</f>
        <v>0</v>
      </c>
      <c r="F116" s="1">
        <f t="shared" ref="F116" si="96">F110*$C$2+F111*$C$3+F112*$C$4+F113*$C$5+F114*$C$6+F115*$C$7</f>
        <v>88</v>
      </c>
      <c r="G116" s="1">
        <f t="shared" ref="G116" si="97">G110*$C$2+G111*$C$3+G112*$C$4+G113*$C$5+G114*$C$6+G115*$C$7</f>
        <v>56</v>
      </c>
      <c r="H116" s="1">
        <f t="shared" ref="H116" si="98">H110*$C$2+H111*$C$3+H112*$C$4+H113*$C$5+H114*$C$6+H115*$C$7</f>
        <v>0</v>
      </c>
      <c r="N116">
        <v>101</v>
      </c>
      <c r="O116" s="3" t="str">
        <f t="shared" ca="1" si="58"/>
        <v>ｨ</v>
      </c>
      <c r="P116" t="str">
        <f t="shared" ca="1" si="93"/>
        <v>1020POKE#AF9,32,16,120,2,0</v>
      </c>
    </row>
    <row r="117" spans="1:16" ht="39.75" customHeight="1" x14ac:dyDescent="0.4">
      <c r="D117" s="1" t="str">
        <f t="shared" ref="D117" si="99">_xlfn.TEXTJOIN(",",,D116:H116)</f>
        <v>0,0,88,56,0</v>
      </c>
      <c r="E117" s="1"/>
      <c r="F117" s="1"/>
      <c r="G117" s="1"/>
      <c r="H117" s="1"/>
      <c r="K117">
        <f t="shared" ref="K117" si="100">K108+1</f>
        <v>12</v>
      </c>
      <c r="L117" t="str">
        <f t="shared" ref="L117" si="101">K117*10+10&amp;"POKE#"&amp;DEC2HEX($A$1+K117*5)&amp;","&amp;D117</f>
        <v>130POKE#93C,0,0,88,56,0</v>
      </c>
      <c r="N117">
        <v>102</v>
      </c>
      <c r="O117" s="3" t="str">
        <f t="shared" ca="1" si="58"/>
        <v>ｩ</v>
      </c>
      <c r="P117" t="str">
        <f t="shared" ca="1" si="93"/>
        <v>1030POKE#AFE,24,8,74,40,24</v>
      </c>
    </row>
    <row r="118" spans="1:16" ht="39.75" customHeight="1" thickBot="1" x14ac:dyDescent="0.45">
      <c r="C118" s="17"/>
      <c r="N118">
        <v>103</v>
      </c>
      <c r="O118" s="3" t="str">
        <f t="shared" ca="1" si="58"/>
        <v>ｪ</v>
      </c>
      <c r="P118" t="str">
        <f t="shared" ca="1" si="93"/>
        <v>1040POKE#B03,0,80,112,80,0</v>
      </c>
    </row>
    <row r="119" spans="1:16" ht="39.75" customHeight="1" x14ac:dyDescent="0.4">
      <c r="A119">
        <f>A110+1</f>
        <v>45</v>
      </c>
      <c r="B119" s="18" t="str">
        <f>CHAR(A119)</f>
        <v>-</v>
      </c>
      <c r="C119" s="17">
        <v>1</v>
      </c>
      <c r="D119" s="4"/>
      <c r="E119" s="5"/>
      <c r="F119" s="5"/>
      <c r="G119" s="5"/>
      <c r="H119" s="6"/>
      <c r="N119">
        <v>104</v>
      </c>
      <c r="O119" s="3" t="str">
        <f t="shared" ca="1" si="58"/>
        <v>ｫ</v>
      </c>
      <c r="P119" t="str">
        <f t="shared" ca="1" si="93"/>
        <v>1050POKE#B08,72,40,24,122,8</v>
      </c>
    </row>
    <row r="120" spans="1:16" ht="39.75" customHeight="1" x14ac:dyDescent="0.4">
      <c r="C120" s="17">
        <v>2</v>
      </c>
      <c r="D120" s="7"/>
      <c r="E120" s="2"/>
      <c r="F120" s="2"/>
      <c r="G120" s="2"/>
      <c r="H120" s="8"/>
      <c r="N120">
        <v>105</v>
      </c>
      <c r="O120" s="3" t="str">
        <f t="shared" ca="1" si="58"/>
        <v>ｬ</v>
      </c>
      <c r="P120" t="str">
        <f t="shared" ca="1" si="93"/>
        <v>1060POKE#B0D,8,122,8,24,0</v>
      </c>
    </row>
    <row r="121" spans="1:16" ht="39.75" customHeight="1" x14ac:dyDescent="0.4">
      <c r="C121" s="17">
        <v>8</v>
      </c>
      <c r="D121" s="7">
        <v>1</v>
      </c>
      <c r="E121" s="2">
        <v>1</v>
      </c>
      <c r="F121" s="2">
        <v>1</v>
      </c>
      <c r="G121" s="2">
        <v>1</v>
      </c>
      <c r="H121" s="8">
        <v>1</v>
      </c>
      <c r="N121">
        <v>106</v>
      </c>
      <c r="O121" s="3" t="str">
        <f t="shared" ca="1" si="58"/>
        <v>ｭ</v>
      </c>
      <c r="P121" t="str">
        <f t="shared" ca="1" si="93"/>
        <v>1070POKE#B12,64,72,72,120,64</v>
      </c>
    </row>
    <row r="122" spans="1:16" ht="39.75" customHeight="1" x14ac:dyDescent="0.4">
      <c r="C122" s="17">
        <v>16</v>
      </c>
      <c r="D122" s="7"/>
      <c r="E122" s="2"/>
      <c r="F122" s="2"/>
      <c r="G122" s="2"/>
      <c r="H122" s="8"/>
      <c r="N122">
        <v>107</v>
      </c>
      <c r="O122" s="3" t="str">
        <f t="shared" ca="1" si="58"/>
        <v>ｮ</v>
      </c>
      <c r="P122" t="str">
        <f t="shared" ca="1" si="93"/>
        <v>1080POKE#B17,0,82,82,122,0</v>
      </c>
    </row>
    <row r="123" spans="1:16" ht="39.75" customHeight="1" x14ac:dyDescent="0.4">
      <c r="C123" s="17">
        <v>32</v>
      </c>
      <c r="D123" s="7"/>
      <c r="E123" s="2"/>
      <c r="F123" s="2"/>
      <c r="G123" s="2"/>
      <c r="H123" s="8"/>
      <c r="N123">
        <v>108</v>
      </c>
      <c r="O123" s="3" t="str">
        <f t="shared" ca="1" si="58"/>
        <v>ｯ</v>
      </c>
      <c r="P123" t="str">
        <f t="shared" ca="1" si="93"/>
        <v>1090POKE#B1C,24,0,88,64,56</v>
      </c>
    </row>
    <row r="124" spans="1:16" ht="39.75" customHeight="1" thickBot="1" x14ac:dyDescent="0.45">
      <c r="C124" s="17">
        <v>64</v>
      </c>
      <c r="D124" s="9"/>
      <c r="E124" s="10"/>
      <c r="F124" s="10"/>
      <c r="G124" s="10"/>
      <c r="H124" s="11"/>
      <c r="N124">
        <v>109</v>
      </c>
      <c r="O124" s="3" t="str">
        <f t="shared" ca="1" si="58"/>
        <v>ｰ</v>
      </c>
      <c r="P124" t="str">
        <f t="shared" ca="1" si="93"/>
        <v>1100POKE#B21,0,16,16,16,0</v>
      </c>
    </row>
    <row r="125" spans="1:16" ht="39.75" customHeight="1" x14ac:dyDescent="0.4">
      <c r="C125" s="17"/>
      <c r="D125" s="1">
        <f t="shared" ref="D125" si="102">D119*$C$2+D120*$C$3+D121*$C$4+D122*$C$5+D123*$C$6+D124*$C$7</f>
        <v>8</v>
      </c>
      <c r="E125" s="1">
        <f t="shared" ref="E125" si="103">E119*$C$2+E120*$C$3+E121*$C$4+E122*$C$5+E123*$C$6+E124*$C$7</f>
        <v>8</v>
      </c>
      <c r="F125" s="1">
        <f t="shared" ref="F125" si="104">F119*$C$2+F120*$C$3+F121*$C$4+F122*$C$5+F123*$C$6+F124*$C$7</f>
        <v>8</v>
      </c>
      <c r="G125" s="1">
        <f t="shared" ref="G125" si="105">G119*$C$2+G120*$C$3+G121*$C$4+G122*$C$5+G123*$C$6+G124*$C$7</f>
        <v>8</v>
      </c>
      <c r="H125" s="1">
        <f t="shared" ref="H125" si="106">H119*$C$2+H120*$C$3+H121*$C$4+H122*$C$5+H123*$C$6+H124*$C$7</f>
        <v>8</v>
      </c>
      <c r="N125">
        <v>110</v>
      </c>
      <c r="O125" s="3" t="str">
        <f t="shared" ca="1" si="58"/>
        <v>ｱ</v>
      </c>
      <c r="P125" t="str">
        <f t="shared" ca="1" si="93"/>
        <v>1110POKE#B26,1,65,57,17,11</v>
      </c>
    </row>
    <row r="126" spans="1:16" ht="39.75" customHeight="1" x14ac:dyDescent="0.4">
      <c r="D126" s="1" t="str">
        <f t="shared" ref="D126" si="107">_xlfn.TEXTJOIN(",",,D125:H125)</f>
        <v>8,8,8,8,8</v>
      </c>
      <c r="E126" s="1"/>
      <c r="F126" s="1"/>
      <c r="G126" s="1"/>
      <c r="H126" s="1"/>
      <c r="K126">
        <f t="shared" ref="K126" si="108">K117+1</f>
        <v>13</v>
      </c>
      <c r="L126" t="str">
        <f t="shared" ref="L126" si="109">K126*10+10&amp;"POKE#"&amp;DEC2HEX($A$1+K126*5)&amp;","&amp;D126</f>
        <v>140POKE#941,8,8,8,8,8</v>
      </c>
      <c r="N126">
        <v>111</v>
      </c>
      <c r="O126" s="3" t="str">
        <f t="shared" ca="1" si="58"/>
        <v>ｲ</v>
      </c>
      <c r="P126" t="str">
        <f t="shared" ca="1" si="93"/>
        <v>1120POKE#B2B,0,16,8,122,1</v>
      </c>
    </row>
    <row r="127" spans="1:16" ht="39.75" customHeight="1" thickBot="1" x14ac:dyDescent="0.45">
      <c r="C127" s="17"/>
      <c r="N127">
        <v>112</v>
      </c>
      <c r="O127" s="3" t="str">
        <f t="shared" ca="1" si="58"/>
        <v>ｳ</v>
      </c>
      <c r="P127" t="str">
        <f t="shared" ca="1" si="93"/>
        <v>1130POKE#B30,10,2,67,34,26</v>
      </c>
    </row>
    <row r="128" spans="1:16" ht="39.75" customHeight="1" x14ac:dyDescent="0.4">
      <c r="A128">
        <f>A119+1</f>
        <v>46</v>
      </c>
      <c r="B128" s="18" t="str">
        <f>CHAR(A128)</f>
        <v>.</v>
      </c>
      <c r="C128" s="17">
        <v>1</v>
      </c>
      <c r="D128" s="4"/>
      <c r="E128" s="5"/>
      <c r="F128" s="5"/>
      <c r="G128" s="5"/>
      <c r="H128" s="6"/>
      <c r="N128">
        <v>113</v>
      </c>
      <c r="O128" s="3" t="str">
        <f t="shared" ca="1" si="58"/>
        <v>ｴ</v>
      </c>
      <c r="P128" t="str">
        <f t="shared" ca="1" si="93"/>
        <v>1140POKE#B35,65,65,123,65,65</v>
      </c>
    </row>
    <row r="129" spans="1:16" ht="39.75" customHeight="1" x14ac:dyDescent="0.4">
      <c r="C129" s="17">
        <v>2</v>
      </c>
      <c r="D129" s="7"/>
      <c r="E129" s="2"/>
      <c r="F129" s="2"/>
      <c r="G129" s="2"/>
      <c r="H129" s="8"/>
      <c r="N129">
        <v>114</v>
      </c>
      <c r="O129" s="3" t="str">
        <f t="shared" ca="1" si="58"/>
        <v>ｵ</v>
      </c>
      <c r="P129" t="str">
        <f t="shared" ca="1" si="93"/>
        <v>1150POKE#B3A,34,18,74,123,2</v>
      </c>
    </row>
    <row r="130" spans="1:16" ht="39.75" customHeight="1" x14ac:dyDescent="0.4">
      <c r="C130" s="17">
        <v>8</v>
      </c>
      <c r="D130" s="7"/>
      <c r="E130" s="2"/>
      <c r="F130" s="2"/>
      <c r="G130" s="2"/>
      <c r="H130" s="8"/>
      <c r="N130">
        <v>115</v>
      </c>
      <c r="O130" s="3" t="str">
        <f t="shared" ca="1" si="58"/>
        <v>ｶ</v>
      </c>
      <c r="P130" t="str">
        <f t="shared" ca="1" si="93"/>
        <v>1160POKE#B3F,66,50,11,66,122</v>
      </c>
    </row>
    <row r="131" spans="1:16" ht="39.75" customHeight="1" x14ac:dyDescent="0.4">
      <c r="C131" s="17">
        <v>16</v>
      </c>
      <c r="D131" s="7"/>
      <c r="E131" s="2"/>
      <c r="F131" s="2">
        <v>1</v>
      </c>
      <c r="G131" s="2">
        <v>1</v>
      </c>
      <c r="H131" s="8"/>
      <c r="N131">
        <v>116</v>
      </c>
      <c r="O131" s="3" t="str">
        <f t="shared" ca="1" si="58"/>
        <v>ｷ</v>
      </c>
      <c r="P131" t="str">
        <f t="shared" ca="1" si="93"/>
        <v>1170POKE#B44,18,18,123,18,18</v>
      </c>
    </row>
    <row r="132" spans="1:16" ht="39.75" customHeight="1" x14ac:dyDescent="0.4">
      <c r="C132" s="17">
        <v>32</v>
      </c>
      <c r="D132" s="7"/>
      <c r="E132" s="2"/>
      <c r="F132" s="2">
        <v>1</v>
      </c>
      <c r="G132" s="2">
        <v>1</v>
      </c>
      <c r="H132" s="8"/>
      <c r="N132">
        <v>117</v>
      </c>
      <c r="O132" s="3" t="str">
        <f t="shared" ca="1" si="58"/>
        <v>ｸ</v>
      </c>
      <c r="P132" t="str">
        <f t="shared" ca="1" si="93"/>
        <v>1180POKE#B49,10,3,65,49,11</v>
      </c>
    </row>
    <row r="133" spans="1:16" ht="39.75" customHeight="1" thickBot="1" x14ac:dyDescent="0.45">
      <c r="C133" s="17">
        <v>64</v>
      </c>
      <c r="D133" s="9"/>
      <c r="E133" s="10"/>
      <c r="F133" s="10"/>
      <c r="G133" s="10"/>
      <c r="H133" s="11"/>
      <c r="N133">
        <v>118</v>
      </c>
      <c r="O133" s="3" t="str">
        <f t="shared" ca="1" si="58"/>
        <v>ｹ</v>
      </c>
      <c r="P133" t="str">
        <f t="shared" ca="1" si="93"/>
        <v>1190POKE#B4E,8,67,34,26,2</v>
      </c>
    </row>
    <row r="134" spans="1:16" ht="39.75" customHeight="1" x14ac:dyDescent="0.4">
      <c r="C134" s="17"/>
      <c r="D134" s="1">
        <f t="shared" ref="D134" si="110">D128*$C$2+D129*$C$3+D130*$C$4+D131*$C$5+D132*$C$6+D133*$C$7</f>
        <v>0</v>
      </c>
      <c r="E134" s="1">
        <f t="shared" ref="E134" si="111">E128*$C$2+E129*$C$3+E130*$C$4+E131*$C$5+E132*$C$6+E133*$C$7</f>
        <v>0</v>
      </c>
      <c r="F134" s="1">
        <f t="shared" ref="F134" si="112">F128*$C$2+F129*$C$3+F130*$C$4+F131*$C$5+F132*$C$6+F133*$C$7</f>
        <v>48</v>
      </c>
      <c r="G134" s="1">
        <f t="shared" ref="G134" si="113">G128*$C$2+G129*$C$3+G130*$C$4+G131*$C$5+G132*$C$6+G133*$C$7</f>
        <v>48</v>
      </c>
      <c r="H134" s="1">
        <f t="shared" ref="H134" si="114">H128*$C$2+H129*$C$3+H130*$C$4+H131*$C$5+H132*$C$6+H133*$C$7</f>
        <v>0</v>
      </c>
      <c r="N134">
        <v>119</v>
      </c>
      <c r="O134" s="3" t="str">
        <f t="shared" ca="1" si="58"/>
        <v>ｺ</v>
      </c>
      <c r="P134" t="str">
        <f t="shared" ca="1" si="93"/>
        <v>1200POKE#B53,65,65,65,65,123</v>
      </c>
    </row>
    <row r="135" spans="1:16" ht="39.75" customHeight="1" x14ac:dyDescent="0.4">
      <c r="D135" s="1" t="str">
        <f t="shared" ref="D135" si="115">_xlfn.TEXTJOIN(",",,D134:H134)</f>
        <v>0,0,48,48,0</v>
      </c>
      <c r="E135" s="1"/>
      <c r="F135" s="1"/>
      <c r="G135" s="1"/>
      <c r="H135" s="1"/>
      <c r="K135">
        <f t="shared" ref="K135" si="116">K126+1</f>
        <v>14</v>
      </c>
      <c r="L135" t="str">
        <f t="shared" ref="L135" si="117">K135*10+10&amp;"POKE#"&amp;DEC2HEX($A$1+K135*5)&amp;","&amp;D135</f>
        <v>150POKE#946,0,0,48,48,0</v>
      </c>
      <c r="N135">
        <v>120</v>
      </c>
      <c r="O135" s="3" t="str">
        <f t="shared" ca="1" si="58"/>
        <v>ｻ</v>
      </c>
      <c r="P135" t="str">
        <f t="shared" ca="1" si="93"/>
        <v>1210POKE#B58,2,11,66,59,2</v>
      </c>
    </row>
    <row r="136" spans="1:16" ht="39.75" customHeight="1" thickBot="1" x14ac:dyDescent="0.45">
      <c r="C136" s="17"/>
      <c r="N136">
        <v>121</v>
      </c>
      <c r="O136" s="3" t="str">
        <f t="shared" ca="1" si="58"/>
        <v>ｼ</v>
      </c>
      <c r="P136" t="str">
        <f t="shared" ca="1" si="93"/>
        <v>1220POKE#B5D,73,73,73,32,24</v>
      </c>
    </row>
    <row r="137" spans="1:16" ht="39.75" customHeight="1" x14ac:dyDescent="0.4">
      <c r="A137">
        <f>A128+1</f>
        <v>47</v>
      </c>
      <c r="B137" s="18" t="str">
        <f>CHAR(A137)</f>
        <v>/</v>
      </c>
      <c r="C137" s="17">
        <v>1</v>
      </c>
      <c r="D137" s="4"/>
      <c r="E137" s="5"/>
      <c r="F137" s="5"/>
      <c r="G137" s="5"/>
      <c r="H137" s="6">
        <v>1</v>
      </c>
      <c r="N137">
        <v>122</v>
      </c>
      <c r="O137" s="3" t="str">
        <f t="shared" ca="1" si="58"/>
        <v>ｽ</v>
      </c>
      <c r="P137" t="str">
        <f t="shared" ca="1" si="93"/>
        <v>1230POKE#B62,65,33,17,41,67</v>
      </c>
    </row>
    <row r="138" spans="1:16" ht="39.75" customHeight="1" x14ac:dyDescent="0.4">
      <c r="C138" s="17">
        <v>2</v>
      </c>
      <c r="D138" s="7"/>
      <c r="E138" s="2"/>
      <c r="F138" s="2"/>
      <c r="G138" s="2">
        <v>1</v>
      </c>
      <c r="H138" s="8"/>
      <c r="N138">
        <v>123</v>
      </c>
      <c r="O138" s="3" t="str">
        <f t="shared" ca="1" si="58"/>
        <v>ｾ</v>
      </c>
      <c r="P138" t="str">
        <f t="shared" ca="1" si="93"/>
        <v>1240POKE#B67,2,123,66,66,74</v>
      </c>
    </row>
    <row r="139" spans="1:16" ht="39.75" customHeight="1" x14ac:dyDescent="0.4">
      <c r="C139" s="17">
        <v>8</v>
      </c>
      <c r="D139" s="7"/>
      <c r="E139" s="2"/>
      <c r="F139" s="2">
        <v>1</v>
      </c>
      <c r="G139" s="2"/>
      <c r="H139" s="8"/>
      <c r="N139">
        <v>124</v>
      </c>
      <c r="O139" s="3" t="str">
        <f t="shared" ca="1" si="58"/>
        <v>ｿ</v>
      </c>
      <c r="P139" t="str">
        <f t="shared" ca="1" si="93"/>
        <v>1250POKE#B6C,0,67,32,24,3</v>
      </c>
    </row>
    <row r="140" spans="1:16" ht="39.75" customHeight="1" x14ac:dyDescent="0.4">
      <c r="C140" s="17">
        <v>16</v>
      </c>
      <c r="D140" s="7"/>
      <c r="E140" s="2"/>
      <c r="F140" s="2">
        <v>1</v>
      </c>
      <c r="G140" s="2"/>
      <c r="H140" s="8"/>
      <c r="N140">
        <v>125</v>
      </c>
      <c r="O140" s="3" t="str">
        <f t="shared" ca="1" si="58"/>
        <v>ﾀ</v>
      </c>
      <c r="P140" t="str">
        <f t="shared" ca="1" si="93"/>
        <v>1260POKE#B71,10,65,105,49,27</v>
      </c>
    </row>
    <row r="141" spans="1:16" ht="39.75" customHeight="1" x14ac:dyDescent="0.4">
      <c r="C141" s="17">
        <v>32</v>
      </c>
      <c r="D141" s="7"/>
      <c r="E141" s="2">
        <v>1</v>
      </c>
      <c r="F141" s="2"/>
      <c r="G141" s="2"/>
      <c r="H141" s="8"/>
      <c r="N141">
        <v>126</v>
      </c>
      <c r="O141" s="3" t="str">
        <f t="shared" ca="1" si="58"/>
        <v>ﾁ</v>
      </c>
      <c r="P141" t="str">
        <f t="shared" ca="1" si="93"/>
        <v>1270POKE#B76,16,18,82,57,16</v>
      </c>
    </row>
    <row r="142" spans="1:16" ht="39.75" customHeight="1" thickBot="1" x14ac:dyDescent="0.45">
      <c r="C142" s="17">
        <v>64</v>
      </c>
      <c r="D142" s="9">
        <v>1</v>
      </c>
      <c r="E142" s="10"/>
      <c r="F142" s="10"/>
      <c r="G142" s="10"/>
      <c r="H142" s="11"/>
      <c r="N142">
        <v>127</v>
      </c>
      <c r="O142" s="3" t="str">
        <f t="shared" ref="O142:O171" ca="1" si="118">OFFSET($B$2,N142*9,0)</f>
        <v>ﾂ</v>
      </c>
      <c r="P142" t="str">
        <f t="shared" ca="1" si="93"/>
        <v>1280POKE#B7B,11,64,75,32,27</v>
      </c>
    </row>
    <row r="143" spans="1:16" ht="39.75" customHeight="1" x14ac:dyDescent="0.4">
      <c r="C143" s="17"/>
      <c r="D143" s="1">
        <f t="shared" ref="D143" si="119">D137*$C$2+D138*$C$3+D139*$C$4+D140*$C$5+D141*$C$6+D142*$C$7</f>
        <v>64</v>
      </c>
      <c r="E143" s="1">
        <f t="shared" ref="E143" si="120">E137*$C$2+E138*$C$3+E139*$C$4+E140*$C$5+E141*$C$6+E142*$C$7</f>
        <v>32</v>
      </c>
      <c r="F143" s="1">
        <f t="shared" ref="F143" si="121">F137*$C$2+F138*$C$3+F139*$C$4+F140*$C$5+F141*$C$6+F142*$C$7</f>
        <v>24</v>
      </c>
      <c r="G143" s="1">
        <f t="shared" ref="G143" si="122">G137*$C$2+G138*$C$3+G139*$C$4+G140*$C$5+G141*$C$6+G142*$C$7</f>
        <v>2</v>
      </c>
      <c r="H143" s="1">
        <f t="shared" ref="H143" si="123">H137*$C$2+H138*$C$3+H139*$C$4+H140*$C$5+H141*$C$6+H142*$C$7</f>
        <v>1</v>
      </c>
      <c r="N143">
        <v>128</v>
      </c>
      <c r="O143" s="3" t="str">
        <f t="shared" ca="1" si="118"/>
        <v>ﾃ</v>
      </c>
      <c r="P143" t="str">
        <f t="shared" ref="P143:P169" ca="1" si="124">OFFSET($L$9,N143*9,0)</f>
        <v>1290POKE#B80,8,73,105,57,8</v>
      </c>
    </row>
    <row r="144" spans="1:16" ht="39.75" customHeight="1" x14ac:dyDescent="0.4">
      <c r="D144" s="1" t="str">
        <f t="shared" ref="D144" si="125">_xlfn.TEXTJOIN(",",,D143:H143)</f>
        <v>64,32,24,2,1</v>
      </c>
      <c r="E144" s="1"/>
      <c r="F144" s="1"/>
      <c r="G144" s="1"/>
      <c r="H144" s="1"/>
      <c r="K144">
        <f t="shared" ref="K144" si="126">K135+1</f>
        <v>15</v>
      </c>
      <c r="L144" t="str">
        <f t="shared" ref="L144" si="127">K144*10+10&amp;"POKE#"&amp;DEC2HEX($A$1+K144*5)&amp;","&amp;D144</f>
        <v>160POKE#94B,64,32,24,2,1</v>
      </c>
      <c r="N144">
        <v>129</v>
      </c>
      <c r="O144" s="3" t="str">
        <f t="shared" ca="1" si="118"/>
        <v>ﾄ</v>
      </c>
      <c r="P144" t="str">
        <f t="shared" ca="1" si="124"/>
        <v>1300POKE#B85,0,123,8,16,0</v>
      </c>
    </row>
    <row r="145" spans="1:16" ht="39.75" customHeight="1" thickBot="1" x14ac:dyDescent="0.45">
      <c r="C145" s="17"/>
      <c r="N145">
        <v>130</v>
      </c>
      <c r="O145" s="3" t="str">
        <f t="shared" ca="1" si="118"/>
        <v>ﾅ</v>
      </c>
      <c r="P145" t="str">
        <f t="shared" ca="1" si="124"/>
        <v>1310POKE#B8A,2,66,59,2,2</v>
      </c>
    </row>
    <row r="146" spans="1:16" ht="39.75" customHeight="1" x14ac:dyDescent="0.4">
      <c r="A146">
        <f>A137+1</f>
        <v>48</v>
      </c>
      <c r="B146" s="18" t="str">
        <f>CHAR(A146)</f>
        <v>0</v>
      </c>
      <c r="C146" s="17">
        <v>1</v>
      </c>
      <c r="D146" s="4"/>
      <c r="E146" s="5">
        <v>1</v>
      </c>
      <c r="F146" s="5">
        <v>1</v>
      </c>
      <c r="G146" s="5">
        <v>1</v>
      </c>
      <c r="H146" s="6"/>
      <c r="N146">
        <v>131</v>
      </c>
      <c r="O146" s="3" t="str">
        <f t="shared" ca="1" si="118"/>
        <v>ﾆ</v>
      </c>
      <c r="P146" t="str">
        <f t="shared" ca="1" si="124"/>
        <v>1320POKE#B8F,64,66,66,66,64</v>
      </c>
    </row>
    <row r="147" spans="1:16" ht="39.75" customHeight="1" x14ac:dyDescent="0.4">
      <c r="C147" s="17">
        <v>2</v>
      </c>
      <c r="D147" s="7">
        <v>1</v>
      </c>
      <c r="E147" s="2"/>
      <c r="F147" s="2"/>
      <c r="G147" s="2">
        <v>1</v>
      </c>
      <c r="H147" s="8">
        <v>1</v>
      </c>
      <c r="N147">
        <v>132</v>
      </c>
      <c r="O147" s="3" t="str">
        <f t="shared" ca="1" si="118"/>
        <v>ﾇ</v>
      </c>
      <c r="P147" t="str">
        <f t="shared" ca="1" si="124"/>
        <v>1330POKE#B94,1,73,113,57,11</v>
      </c>
    </row>
    <row r="148" spans="1:16" ht="39.75" customHeight="1" x14ac:dyDescent="0.4">
      <c r="C148" s="17">
        <v>8</v>
      </c>
      <c r="D148" s="7">
        <v>1</v>
      </c>
      <c r="E148" s="2"/>
      <c r="F148" s="2">
        <v>1</v>
      </c>
      <c r="G148" s="2"/>
      <c r="H148" s="8">
        <v>1</v>
      </c>
      <c r="N148">
        <v>133</v>
      </c>
      <c r="O148" s="3" t="str">
        <f t="shared" ca="1" si="118"/>
        <v>ﾈ</v>
      </c>
      <c r="P148" t="str">
        <f t="shared" ca="1" si="124"/>
        <v>1340POKE#B99,34,34,115,50,74</v>
      </c>
    </row>
    <row r="149" spans="1:16" ht="39.75" customHeight="1" x14ac:dyDescent="0.4">
      <c r="C149" s="17">
        <v>16</v>
      </c>
      <c r="D149" s="7">
        <v>1</v>
      </c>
      <c r="E149" s="2"/>
      <c r="F149" s="2">
        <v>1</v>
      </c>
      <c r="G149" s="2"/>
      <c r="H149" s="8">
        <v>1</v>
      </c>
      <c r="N149">
        <v>134</v>
      </c>
      <c r="O149" s="3" t="str">
        <f t="shared" ca="1" si="118"/>
        <v>ﾉ</v>
      </c>
      <c r="P149" t="str">
        <f t="shared" ca="1" si="124"/>
        <v>1350POKE#B9E,0,64,32,27,0</v>
      </c>
    </row>
    <row r="150" spans="1:16" ht="39.75" customHeight="1" x14ac:dyDescent="0.4">
      <c r="C150" s="17">
        <v>32</v>
      </c>
      <c r="D150" s="7">
        <v>1</v>
      </c>
      <c r="E150" s="2">
        <v>1</v>
      </c>
      <c r="F150" s="2"/>
      <c r="G150" s="2"/>
      <c r="H150" s="8">
        <v>1</v>
      </c>
      <c r="N150">
        <v>135</v>
      </c>
      <c r="O150" s="3" t="str">
        <f t="shared" ca="1" si="118"/>
        <v>ﾊ</v>
      </c>
      <c r="P150" t="str">
        <f t="shared" ca="1" si="124"/>
        <v>1360POKE#BA3,112,27,0,27,112</v>
      </c>
    </row>
    <row r="151" spans="1:16" ht="39.75" customHeight="1" thickBot="1" x14ac:dyDescent="0.45">
      <c r="C151" s="17">
        <v>64</v>
      </c>
      <c r="D151" s="9"/>
      <c r="E151" s="10">
        <v>1</v>
      </c>
      <c r="F151" s="10">
        <v>1</v>
      </c>
      <c r="G151" s="10">
        <v>1</v>
      </c>
      <c r="H151" s="11"/>
      <c r="N151">
        <v>136</v>
      </c>
      <c r="O151" s="3" t="str">
        <f t="shared" ca="1" si="118"/>
        <v>ﾋ</v>
      </c>
      <c r="P151" t="str">
        <f t="shared" ca="1" si="124"/>
        <v>1370POKE#BA8,59,72,72,66,66</v>
      </c>
    </row>
    <row r="152" spans="1:16" ht="39.75" customHeight="1" x14ac:dyDescent="0.4">
      <c r="C152" s="17"/>
      <c r="D152" s="1">
        <f t="shared" ref="D152" si="128">D146*$C$2+D147*$C$3+D148*$C$4+D149*$C$5+D150*$C$6+D151*$C$7</f>
        <v>58</v>
      </c>
      <c r="E152" s="1">
        <f t="shared" ref="E152" si="129">E146*$C$2+E147*$C$3+E148*$C$4+E149*$C$5+E150*$C$6+E151*$C$7</f>
        <v>97</v>
      </c>
      <c r="F152" s="1">
        <f t="shared" ref="F152" si="130">F146*$C$2+F147*$C$3+F148*$C$4+F149*$C$5+F150*$C$6+F151*$C$7</f>
        <v>89</v>
      </c>
      <c r="G152" s="1">
        <f t="shared" ref="G152" si="131">G146*$C$2+G147*$C$3+G148*$C$4+G149*$C$5+G150*$C$6+G151*$C$7</f>
        <v>67</v>
      </c>
      <c r="H152" s="1">
        <f t="shared" ref="H152" si="132">H146*$C$2+H147*$C$3+H148*$C$4+H149*$C$5+H150*$C$6+H151*$C$7</f>
        <v>58</v>
      </c>
      <c r="N152">
        <v>137</v>
      </c>
      <c r="O152" s="3" t="str">
        <f t="shared" ca="1" si="118"/>
        <v>ﾌ</v>
      </c>
      <c r="P152" t="str">
        <f t="shared" ca="1" si="124"/>
        <v>1380POKE#BAD,1,65,65,49,11</v>
      </c>
    </row>
    <row r="153" spans="1:16" ht="39.75" customHeight="1" x14ac:dyDescent="0.4">
      <c r="D153" s="1" t="str">
        <f t="shared" ref="D153" si="133">_xlfn.TEXTJOIN(",",,D152:H152)</f>
        <v>58,97,89,67,58</v>
      </c>
      <c r="E153" s="1"/>
      <c r="F153" s="1"/>
      <c r="G153" s="1"/>
      <c r="H153" s="1"/>
      <c r="K153">
        <f t="shared" ref="K153" si="134">K144+1</f>
        <v>16</v>
      </c>
      <c r="L153" t="str">
        <f t="shared" ref="L153" si="135">K153*10+10&amp;"POKE#"&amp;DEC2HEX($A$1+K153*5)&amp;","&amp;D153</f>
        <v>170POKE#950,58,97,89,67,58</v>
      </c>
      <c r="N153">
        <v>138</v>
      </c>
      <c r="O153" s="3" t="str">
        <f t="shared" ca="1" si="118"/>
        <v>ﾍ</v>
      </c>
      <c r="P153" t="str">
        <f t="shared" ca="1" si="124"/>
        <v>1390POKE#BB2,16,8,8,16,32</v>
      </c>
    </row>
    <row r="154" spans="1:16" ht="39.75" customHeight="1" thickBot="1" x14ac:dyDescent="0.45">
      <c r="C154" s="17"/>
      <c r="N154">
        <v>139</v>
      </c>
      <c r="O154" s="3" t="str">
        <f t="shared" ca="1" si="118"/>
        <v>ﾎ</v>
      </c>
      <c r="P154" t="str">
        <f t="shared" ca="1" si="124"/>
        <v>1400POKE#BB7,50,2,123,2,50</v>
      </c>
    </row>
    <row r="155" spans="1:16" ht="39.75" customHeight="1" x14ac:dyDescent="0.4">
      <c r="A155">
        <f>A146+1</f>
        <v>49</v>
      </c>
      <c r="B155" s="18" t="str">
        <f>CHAR(A155)</f>
        <v>1</v>
      </c>
      <c r="C155" s="17">
        <v>1</v>
      </c>
      <c r="D155" s="4"/>
      <c r="E155" s="5"/>
      <c r="F155" s="5">
        <v>1</v>
      </c>
      <c r="G155" s="5"/>
      <c r="H155" s="6"/>
      <c r="N155">
        <v>140</v>
      </c>
      <c r="O155" s="3" t="str">
        <f t="shared" ca="1" si="118"/>
        <v>ﾏ</v>
      </c>
      <c r="P155" t="str">
        <f t="shared" ca="1" si="124"/>
        <v>1410POKE#BBC,2,18,34,82,10</v>
      </c>
    </row>
    <row r="156" spans="1:16" ht="39.75" customHeight="1" x14ac:dyDescent="0.4">
      <c r="C156" s="17">
        <v>2</v>
      </c>
      <c r="D156" s="7"/>
      <c r="E156" s="2">
        <v>1</v>
      </c>
      <c r="F156" s="2">
        <v>1</v>
      </c>
      <c r="G156" s="2"/>
      <c r="H156" s="8"/>
      <c r="N156">
        <v>141</v>
      </c>
      <c r="O156" s="3" t="str">
        <f t="shared" ca="1" si="118"/>
        <v>ﾐ</v>
      </c>
      <c r="P156" t="str">
        <f t="shared" ca="1" si="124"/>
        <v>1420POKE#BC1,41,41,82,82,82</v>
      </c>
    </row>
    <row r="157" spans="1:16" ht="39.75" customHeight="1" x14ac:dyDescent="0.4">
      <c r="C157" s="17">
        <v>8</v>
      </c>
      <c r="D157" s="7"/>
      <c r="E157" s="2"/>
      <c r="F157" s="2">
        <v>1</v>
      </c>
      <c r="G157" s="2"/>
      <c r="H157" s="8"/>
      <c r="N157">
        <v>142</v>
      </c>
      <c r="O157" s="3" t="str">
        <f t="shared" ca="1" si="118"/>
        <v>ﾑ</v>
      </c>
      <c r="P157" t="str">
        <f t="shared" ca="1" si="124"/>
        <v>1430POKE#BC6,48,42,33,32,112</v>
      </c>
    </row>
    <row r="158" spans="1:16" ht="39.75" customHeight="1" x14ac:dyDescent="0.4">
      <c r="C158" s="17">
        <v>16</v>
      </c>
      <c r="D158" s="7"/>
      <c r="E158" s="2"/>
      <c r="F158" s="2">
        <v>1</v>
      </c>
      <c r="G158" s="2"/>
      <c r="H158" s="8"/>
      <c r="N158">
        <v>143</v>
      </c>
      <c r="O158" s="3" t="str">
        <f t="shared" ca="1" si="118"/>
        <v>ﾒ</v>
      </c>
      <c r="P158" t="str">
        <f t="shared" ca="1" si="124"/>
        <v>1440POKE#BCB,64,34,24,19,0</v>
      </c>
    </row>
    <row r="159" spans="1:16" ht="39.75" customHeight="1" x14ac:dyDescent="0.4">
      <c r="C159" s="17">
        <v>32</v>
      </c>
      <c r="D159" s="7"/>
      <c r="E159" s="2"/>
      <c r="F159" s="2">
        <v>1</v>
      </c>
      <c r="G159" s="2"/>
      <c r="H159" s="8"/>
      <c r="N159">
        <v>144</v>
      </c>
      <c r="O159" s="3" t="str">
        <f t="shared" ca="1" si="118"/>
        <v>ﾓ</v>
      </c>
      <c r="P159" t="str">
        <f t="shared" ca="1" si="124"/>
        <v>1450POKE#BD0,9,123,73,73,0</v>
      </c>
    </row>
    <row r="160" spans="1:16" ht="39.75" customHeight="1" thickBot="1" x14ac:dyDescent="0.45">
      <c r="C160" s="17">
        <v>64</v>
      </c>
      <c r="D160" s="9"/>
      <c r="E160" s="10"/>
      <c r="F160" s="10">
        <v>1</v>
      </c>
      <c r="G160" s="10"/>
      <c r="H160" s="11"/>
      <c r="N160">
        <v>145</v>
      </c>
      <c r="O160" s="3" t="str">
        <f t="shared" ca="1" si="118"/>
        <v>ﾔ</v>
      </c>
      <c r="P160" t="str">
        <f t="shared" ca="1" si="124"/>
        <v>1460POKE#BD5,2,123,2,2,10</v>
      </c>
    </row>
    <row r="161" spans="1:16" ht="39.75" customHeight="1" x14ac:dyDescent="0.4">
      <c r="C161" s="17"/>
      <c r="D161" s="1">
        <f t="shared" ref="D161" si="136">D155*$C$2+D156*$C$3+D157*$C$4+D158*$C$5+D159*$C$6+D160*$C$7</f>
        <v>0</v>
      </c>
      <c r="E161" s="1">
        <f t="shared" ref="E161" si="137">E155*$C$2+E156*$C$3+E157*$C$4+E158*$C$5+E159*$C$6+E160*$C$7</f>
        <v>2</v>
      </c>
      <c r="F161" s="1">
        <f t="shared" ref="F161" si="138">F155*$C$2+F156*$C$3+F157*$C$4+F158*$C$5+F159*$C$6+F160*$C$7</f>
        <v>123</v>
      </c>
      <c r="G161" s="1">
        <f t="shared" ref="G161" si="139">G155*$C$2+G156*$C$3+G157*$C$4+G158*$C$5+G159*$C$6+G160*$C$7</f>
        <v>0</v>
      </c>
      <c r="H161" s="1">
        <f t="shared" ref="H161" si="140">H155*$C$2+H156*$C$3+H157*$C$4+H158*$C$5+H159*$C$6+H160*$C$7</f>
        <v>0</v>
      </c>
      <c r="N161">
        <v>146</v>
      </c>
      <c r="O161" s="3" t="str">
        <f t="shared" ca="1" si="118"/>
        <v>ﾕ</v>
      </c>
      <c r="P161" t="str">
        <f t="shared" ca="1" si="124"/>
        <v>1470POKE#BDA,64,65,65,123,64</v>
      </c>
    </row>
    <row r="162" spans="1:16" ht="39.75" customHeight="1" x14ac:dyDescent="0.4">
      <c r="D162" s="1" t="str">
        <f t="shared" ref="D162" si="141">_xlfn.TEXTJOIN(",",,D161:H161)</f>
        <v>0,2,123,0,0</v>
      </c>
      <c r="E162" s="1"/>
      <c r="F162" s="1"/>
      <c r="G162" s="1"/>
      <c r="H162" s="1"/>
      <c r="K162">
        <f t="shared" ref="K162" si="142">K153+1</f>
        <v>17</v>
      </c>
      <c r="L162" t="str">
        <f t="shared" ref="L162" si="143">K162*10+10&amp;"POKE#"&amp;DEC2HEX($A$1+K162*5)&amp;","&amp;D162</f>
        <v>180POKE#955,0,2,123,0,0</v>
      </c>
      <c r="N162">
        <v>147</v>
      </c>
      <c r="O162" s="3" t="str">
        <f t="shared" ca="1" si="118"/>
        <v>ﾖ</v>
      </c>
      <c r="P162" t="str">
        <f t="shared" ca="1" si="124"/>
        <v>1480POKE#BDF,73,73,73,73,123</v>
      </c>
    </row>
    <row r="163" spans="1:16" ht="39.75" customHeight="1" thickBot="1" x14ac:dyDescent="0.45">
      <c r="C163" s="17"/>
      <c r="N163">
        <v>148</v>
      </c>
      <c r="O163" s="3" t="str">
        <f t="shared" ca="1" si="118"/>
        <v>ﾗ</v>
      </c>
      <c r="P163" t="str">
        <f t="shared" ca="1" si="124"/>
        <v>1490POKE#BE4,9,73,73,41,25</v>
      </c>
    </row>
    <row r="164" spans="1:16" ht="39.75" customHeight="1" x14ac:dyDescent="0.4">
      <c r="A164">
        <f>A155+1</f>
        <v>50</v>
      </c>
      <c r="B164" s="18" t="str">
        <f>CHAR(A164)</f>
        <v>2</v>
      </c>
      <c r="C164" s="17">
        <v>1</v>
      </c>
      <c r="D164" s="4"/>
      <c r="E164" s="5">
        <v>1</v>
      </c>
      <c r="F164" s="5">
        <v>1</v>
      </c>
      <c r="G164" s="5">
        <v>1</v>
      </c>
      <c r="H164" s="6"/>
      <c r="N164">
        <v>149</v>
      </c>
      <c r="O164" s="3" t="str">
        <f t="shared" ca="1" si="118"/>
        <v>ﾘ</v>
      </c>
      <c r="P164" t="str">
        <f t="shared" ca="1" si="124"/>
        <v>1500POKE#BE9,0,11,64,32,27</v>
      </c>
    </row>
    <row r="165" spans="1:16" ht="39.75" customHeight="1" x14ac:dyDescent="0.4">
      <c r="C165" s="17">
        <v>2</v>
      </c>
      <c r="D165" s="7">
        <v>1</v>
      </c>
      <c r="E165" s="2"/>
      <c r="F165" s="2"/>
      <c r="G165" s="2"/>
      <c r="H165" s="8">
        <v>1</v>
      </c>
      <c r="N165">
        <v>150</v>
      </c>
      <c r="O165" s="3" t="str">
        <f t="shared" ca="1" si="118"/>
        <v>ﾙ</v>
      </c>
      <c r="P165" t="str">
        <f t="shared" ca="1" si="124"/>
        <v>1510POKE#BEE,122,0,123,64,32</v>
      </c>
    </row>
    <row r="166" spans="1:16" ht="39.75" customHeight="1" x14ac:dyDescent="0.4">
      <c r="C166" s="17">
        <v>8</v>
      </c>
      <c r="D166" s="7"/>
      <c r="E166" s="2"/>
      <c r="F166" s="2"/>
      <c r="G166" s="2">
        <v>1</v>
      </c>
      <c r="H166" s="8">
        <v>1</v>
      </c>
      <c r="N166">
        <v>151</v>
      </c>
      <c r="O166" s="3" t="str">
        <f t="shared" ca="1" si="118"/>
        <v>ﾚ</v>
      </c>
      <c r="P166" t="str">
        <f t="shared" ca="1" si="124"/>
        <v>1520POKE#BF3,0,123,64,32,16</v>
      </c>
    </row>
    <row r="167" spans="1:16" ht="39.75" customHeight="1" x14ac:dyDescent="0.4">
      <c r="C167" s="17">
        <v>16</v>
      </c>
      <c r="D167" s="7"/>
      <c r="E167" s="2"/>
      <c r="F167" s="2">
        <v>1</v>
      </c>
      <c r="G167" s="2">
        <v>1</v>
      </c>
      <c r="H167" s="8"/>
      <c r="N167">
        <v>152</v>
      </c>
      <c r="O167" s="3" t="str">
        <f t="shared" ca="1" si="118"/>
        <v>ﾛ</v>
      </c>
      <c r="P167" t="str">
        <f t="shared" ca="1" si="124"/>
        <v>1530POKE#BF8,123,65,65,65,123</v>
      </c>
    </row>
    <row r="168" spans="1:16" ht="39.75" customHeight="1" x14ac:dyDescent="0.4">
      <c r="C168" s="17">
        <v>32</v>
      </c>
      <c r="D168" s="7"/>
      <c r="E168" s="2">
        <v>1</v>
      </c>
      <c r="F168" s="2">
        <v>1</v>
      </c>
      <c r="G168" s="2"/>
      <c r="H168" s="8"/>
      <c r="N168">
        <v>153</v>
      </c>
      <c r="O168" s="3" t="str">
        <f t="shared" ca="1" si="118"/>
        <v>ﾜ</v>
      </c>
      <c r="P168" t="str">
        <f t="shared" ca="1" si="124"/>
        <v>1540POKE#BFD,3,65,65,33,27</v>
      </c>
    </row>
    <row r="169" spans="1:16" ht="39.75" customHeight="1" thickBot="1" x14ac:dyDescent="0.45">
      <c r="C169" s="17">
        <v>64</v>
      </c>
      <c r="D169" s="9">
        <v>1</v>
      </c>
      <c r="E169" s="10">
        <v>1</v>
      </c>
      <c r="F169" s="10">
        <v>1</v>
      </c>
      <c r="G169" s="10">
        <v>1</v>
      </c>
      <c r="H169" s="11">
        <v>1</v>
      </c>
      <c r="N169">
        <v>154</v>
      </c>
      <c r="O169" s="3" t="str">
        <f t="shared" ca="1" si="118"/>
        <v>ﾝ</v>
      </c>
      <c r="P169" t="str">
        <f t="shared" ca="1" si="124"/>
        <v>1550POKE#C02,66,66,64,32,26</v>
      </c>
    </row>
    <row r="170" spans="1:16" ht="39.75" customHeight="1" x14ac:dyDescent="0.4">
      <c r="C170" s="17"/>
      <c r="D170" s="1">
        <f t="shared" ref="D170" si="144">D164*$C$2+D165*$C$3+D166*$C$4+D167*$C$5+D168*$C$6+D169*$C$7</f>
        <v>66</v>
      </c>
      <c r="E170" s="1">
        <f t="shared" ref="E170" si="145">E164*$C$2+E165*$C$3+E166*$C$4+E167*$C$5+E168*$C$6+E169*$C$7</f>
        <v>97</v>
      </c>
      <c r="F170" s="1">
        <f t="shared" ref="F170" si="146">F164*$C$2+F165*$C$3+F166*$C$4+F167*$C$5+F168*$C$6+F169*$C$7</f>
        <v>113</v>
      </c>
      <c r="G170" s="1">
        <f t="shared" ref="G170" si="147">G164*$C$2+G165*$C$3+G166*$C$4+G167*$C$5+G168*$C$6+G169*$C$7</f>
        <v>89</v>
      </c>
      <c r="H170" s="1">
        <f t="shared" ref="H170" si="148">H164*$C$2+H165*$C$3+H166*$C$4+H167*$C$5+H168*$C$6+H169*$C$7</f>
        <v>74</v>
      </c>
      <c r="N170">
        <v>155</v>
      </c>
      <c r="O170" s="3" t="str">
        <f t="shared" ca="1" si="118"/>
        <v>ﾞ</v>
      </c>
    </row>
    <row r="171" spans="1:16" ht="39.75" customHeight="1" x14ac:dyDescent="0.4">
      <c r="D171" s="1" t="str">
        <f t="shared" ref="D171" si="149">_xlfn.TEXTJOIN(",",,D170:H170)</f>
        <v>66,97,113,89,74</v>
      </c>
      <c r="E171" s="1"/>
      <c r="F171" s="1"/>
      <c r="G171" s="1"/>
      <c r="H171" s="1"/>
      <c r="K171">
        <f t="shared" ref="K171" si="150">K162+1</f>
        <v>18</v>
      </c>
      <c r="L171" t="str">
        <f t="shared" ref="L171" si="151">K171*10+10&amp;"POKE#"&amp;DEC2HEX($A$1+K171*5)&amp;","&amp;D171</f>
        <v>190POKE#95A,66,97,113,89,74</v>
      </c>
      <c r="N171">
        <v>156</v>
      </c>
      <c r="O171" s="3" t="str">
        <f t="shared" ca="1" si="118"/>
        <v>ﾟ</v>
      </c>
    </row>
    <row r="172" spans="1:16" ht="39.75" customHeight="1" thickBot="1" x14ac:dyDescent="0.45">
      <c r="C172" s="17"/>
    </row>
    <row r="173" spans="1:16" ht="39.75" customHeight="1" x14ac:dyDescent="0.4">
      <c r="A173">
        <f>A164+1</f>
        <v>51</v>
      </c>
      <c r="B173" s="18" t="str">
        <f>CHAR(A173)</f>
        <v>3</v>
      </c>
      <c r="C173" s="17">
        <v>1</v>
      </c>
      <c r="D173" s="4"/>
      <c r="E173" s="5">
        <v>1</v>
      </c>
      <c r="F173" s="5">
        <v>1</v>
      </c>
      <c r="G173" s="5">
        <v>1</v>
      </c>
      <c r="H173" s="6"/>
    </row>
    <row r="174" spans="1:16" ht="39.75" customHeight="1" x14ac:dyDescent="0.4">
      <c r="C174" s="17">
        <v>2</v>
      </c>
      <c r="D174" s="7">
        <v>1</v>
      </c>
      <c r="E174" s="2"/>
      <c r="F174" s="2"/>
      <c r="G174" s="2">
        <v>1</v>
      </c>
      <c r="H174" s="8">
        <v>1</v>
      </c>
    </row>
    <row r="175" spans="1:16" ht="39.75" customHeight="1" x14ac:dyDescent="0.4">
      <c r="C175" s="17">
        <v>8</v>
      </c>
      <c r="D175" s="7"/>
      <c r="E175" s="2"/>
      <c r="F175" s="2">
        <v>1</v>
      </c>
      <c r="G175" s="2">
        <v>1</v>
      </c>
      <c r="H175" s="8"/>
    </row>
    <row r="176" spans="1:16" ht="39.75" customHeight="1" x14ac:dyDescent="0.4">
      <c r="C176" s="17">
        <v>16</v>
      </c>
      <c r="D176" s="7"/>
      <c r="E176" s="2"/>
      <c r="F176" s="2"/>
      <c r="G176" s="2">
        <v>1</v>
      </c>
      <c r="H176" s="8">
        <v>1</v>
      </c>
    </row>
    <row r="177" spans="1:12" ht="39.75" customHeight="1" x14ac:dyDescent="0.4">
      <c r="C177" s="17">
        <v>32</v>
      </c>
      <c r="D177" s="7">
        <v>1</v>
      </c>
      <c r="E177" s="2"/>
      <c r="F177" s="2"/>
      <c r="G177" s="2">
        <v>1</v>
      </c>
      <c r="H177" s="8">
        <v>1</v>
      </c>
    </row>
    <row r="178" spans="1:12" ht="39.75" customHeight="1" thickBot="1" x14ac:dyDescent="0.45">
      <c r="C178" s="17">
        <v>64</v>
      </c>
      <c r="D178" s="9"/>
      <c r="E178" s="10">
        <v>1</v>
      </c>
      <c r="F178" s="10">
        <v>1</v>
      </c>
      <c r="G178" s="10">
        <v>1</v>
      </c>
      <c r="H178" s="11"/>
    </row>
    <row r="179" spans="1:12" ht="39.75" customHeight="1" x14ac:dyDescent="0.4">
      <c r="C179" s="17"/>
      <c r="D179" s="1">
        <f t="shared" ref="D179" si="152">D173*$C$2+D174*$C$3+D175*$C$4+D176*$C$5+D177*$C$6+D178*$C$7</f>
        <v>34</v>
      </c>
      <c r="E179" s="1">
        <f t="shared" ref="E179" si="153">E173*$C$2+E174*$C$3+E175*$C$4+E176*$C$5+E177*$C$6+E178*$C$7</f>
        <v>65</v>
      </c>
      <c r="F179" s="1">
        <f t="shared" ref="F179" si="154">F173*$C$2+F174*$C$3+F175*$C$4+F176*$C$5+F177*$C$6+F178*$C$7</f>
        <v>73</v>
      </c>
      <c r="G179" s="1">
        <f t="shared" ref="G179" si="155">G173*$C$2+G174*$C$3+G175*$C$4+G176*$C$5+G177*$C$6+G178*$C$7</f>
        <v>123</v>
      </c>
      <c r="H179" s="1">
        <f t="shared" ref="H179" si="156">H173*$C$2+H174*$C$3+H175*$C$4+H176*$C$5+H177*$C$6+H178*$C$7</f>
        <v>50</v>
      </c>
    </row>
    <row r="180" spans="1:12" ht="39.75" customHeight="1" x14ac:dyDescent="0.4">
      <c r="D180" s="1" t="str">
        <f t="shared" ref="D180" si="157">_xlfn.TEXTJOIN(",",,D179:H179)</f>
        <v>34,65,73,123,50</v>
      </c>
      <c r="E180" s="1"/>
      <c r="F180" s="1"/>
      <c r="G180" s="1"/>
      <c r="H180" s="1"/>
      <c r="K180">
        <f t="shared" ref="K180" si="158">K171+1</f>
        <v>19</v>
      </c>
      <c r="L180" t="str">
        <f t="shared" ref="L180" si="159">K180*10+10&amp;"POKE#"&amp;DEC2HEX($A$1+K180*5)&amp;","&amp;D180</f>
        <v>200POKE#95F,34,65,73,123,50</v>
      </c>
    </row>
    <row r="181" spans="1:12" ht="39.75" customHeight="1" thickBot="1" x14ac:dyDescent="0.45">
      <c r="C181" s="17"/>
    </row>
    <row r="182" spans="1:12" ht="39.75" customHeight="1" x14ac:dyDescent="0.4">
      <c r="A182">
        <f>A173+1</f>
        <v>52</v>
      </c>
      <c r="B182" s="18" t="str">
        <f>CHAR(A182)</f>
        <v>4</v>
      </c>
      <c r="C182" s="17">
        <v>1</v>
      </c>
      <c r="D182" s="4"/>
      <c r="E182" s="5"/>
      <c r="F182" s="5">
        <v>1</v>
      </c>
      <c r="G182" s="5">
        <v>1</v>
      </c>
      <c r="H182" s="6"/>
    </row>
    <row r="183" spans="1:12" ht="39.75" customHeight="1" x14ac:dyDescent="0.4">
      <c r="C183" s="17">
        <v>2</v>
      </c>
      <c r="D183" s="7"/>
      <c r="E183" s="2">
        <v>1</v>
      </c>
      <c r="F183" s="2"/>
      <c r="G183" s="2">
        <v>1</v>
      </c>
      <c r="H183" s="8"/>
    </row>
    <row r="184" spans="1:12" ht="39.75" customHeight="1" x14ac:dyDescent="0.4">
      <c r="C184" s="17">
        <v>8</v>
      </c>
      <c r="D184" s="7">
        <v>1</v>
      </c>
      <c r="E184" s="2"/>
      <c r="F184" s="2"/>
      <c r="G184" s="2">
        <v>1</v>
      </c>
      <c r="H184" s="8"/>
    </row>
    <row r="185" spans="1:12" ht="39.75" customHeight="1" x14ac:dyDescent="0.4">
      <c r="C185" s="17">
        <v>16</v>
      </c>
      <c r="D185" s="7">
        <v>1</v>
      </c>
      <c r="E185" s="2"/>
      <c r="F185" s="2"/>
      <c r="G185" s="2">
        <v>1</v>
      </c>
      <c r="H185" s="8"/>
    </row>
    <row r="186" spans="1:12" ht="39.75" customHeight="1" x14ac:dyDescent="0.4">
      <c r="C186" s="17">
        <v>32</v>
      </c>
      <c r="D186" s="7">
        <v>1</v>
      </c>
      <c r="E186" s="2">
        <v>1</v>
      </c>
      <c r="F186" s="2">
        <v>1</v>
      </c>
      <c r="G186" s="2">
        <v>1</v>
      </c>
      <c r="H186" s="8">
        <v>1</v>
      </c>
    </row>
    <row r="187" spans="1:12" ht="39.75" customHeight="1" thickBot="1" x14ac:dyDescent="0.45">
      <c r="C187" s="17">
        <v>64</v>
      </c>
      <c r="D187" s="9"/>
      <c r="E187" s="10"/>
      <c r="F187" s="10"/>
      <c r="G187" s="10">
        <v>1</v>
      </c>
      <c r="H187" s="11"/>
    </row>
    <row r="188" spans="1:12" ht="39.75" customHeight="1" x14ac:dyDescent="0.4">
      <c r="C188" s="17"/>
      <c r="D188" s="1">
        <f t="shared" ref="D188:H188" si="160">D182*$C$2+D183*$C$3+D184*$C$4+D185*$C$5+D186*$C$6+D187*$C$7</f>
        <v>56</v>
      </c>
      <c r="E188" s="1">
        <f t="shared" si="160"/>
        <v>34</v>
      </c>
      <c r="F188" s="1">
        <f t="shared" si="160"/>
        <v>33</v>
      </c>
      <c r="G188" s="1">
        <f t="shared" si="160"/>
        <v>123</v>
      </c>
      <c r="H188" s="1">
        <f t="shared" si="160"/>
        <v>32</v>
      </c>
    </row>
    <row r="189" spans="1:12" ht="39.75" customHeight="1" x14ac:dyDescent="0.4">
      <c r="D189" s="1" t="str">
        <f t="shared" ref="D189" si="161">_xlfn.TEXTJOIN(",",,D188:H188)</f>
        <v>56,34,33,123,32</v>
      </c>
      <c r="E189" s="1"/>
      <c r="F189" s="1"/>
      <c r="G189" s="1"/>
      <c r="H189" s="1"/>
      <c r="K189">
        <f t="shared" ref="K189" si="162">K180+1</f>
        <v>20</v>
      </c>
      <c r="L189" t="str">
        <f t="shared" ref="L189" si="163">K189*10+10&amp;"POKE#"&amp;DEC2HEX($A$1+K189*5)&amp;","&amp;D189</f>
        <v>210POKE#964,56,34,33,123,32</v>
      </c>
    </row>
    <row r="190" spans="1:12" ht="39.75" customHeight="1" thickBot="1" x14ac:dyDescent="0.45">
      <c r="C190" s="17"/>
    </row>
    <row r="191" spans="1:12" ht="39.75" customHeight="1" x14ac:dyDescent="0.4">
      <c r="A191">
        <f>A182+1</f>
        <v>53</v>
      </c>
      <c r="B191" s="18" t="str">
        <f>CHAR(A191)</f>
        <v>5</v>
      </c>
      <c r="C191" s="17">
        <v>1</v>
      </c>
      <c r="D191" s="4">
        <v>1</v>
      </c>
      <c r="E191" s="5">
        <v>1</v>
      </c>
      <c r="F191" s="5">
        <v>1</v>
      </c>
      <c r="G191" s="5">
        <v>1</v>
      </c>
      <c r="H191" s="6">
        <v>1</v>
      </c>
    </row>
    <row r="192" spans="1:12" ht="39.75" customHeight="1" x14ac:dyDescent="0.4">
      <c r="C192" s="17">
        <v>2</v>
      </c>
      <c r="D192" s="7">
        <v>1</v>
      </c>
      <c r="E192" s="2">
        <v>1</v>
      </c>
      <c r="F192" s="2"/>
      <c r="G192" s="2"/>
      <c r="H192" s="8"/>
    </row>
    <row r="193" spans="1:12" ht="39.75" customHeight="1" x14ac:dyDescent="0.4">
      <c r="C193" s="17">
        <v>8</v>
      </c>
      <c r="D193" s="7">
        <v>1</v>
      </c>
      <c r="E193" s="2">
        <v>1</v>
      </c>
      <c r="F193" s="2">
        <v>1</v>
      </c>
      <c r="G193" s="2">
        <v>1</v>
      </c>
      <c r="H193" s="8"/>
    </row>
    <row r="194" spans="1:12" ht="39.75" customHeight="1" x14ac:dyDescent="0.4">
      <c r="C194" s="17">
        <v>16</v>
      </c>
      <c r="D194" s="7"/>
      <c r="E194" s="2"/>
      <c r="F194" s="2"/>
      <c r="G194" s="2">
        <v>1</v>
      </c>
      <c r="H194" s="8">
        <v>1</v>
      </c>
    </row>
    <row r="195" spans="1:12" ht="39.75" customHeight="1" x14ac:dyDescent="0.4">
      <c r="C195" s="17">
        <v>32</v>
      </c>
      <c r="D195" s="7"/>
      <c r="E195" s="2"/>
      <c r="F195" s="2"/>
      <c r="G195" s="2">
        <v>1</v>
      </c>
      <c r="H195" s="8">
        <v>1</v>
      </c>
    </row>
    <row r="196" spans="1:12" ht="39.75" customHeight="1" thickBot="1" x14ac:dyDescent="0.45">
      <c r="C196" s="17">
        <v>64</v>
      </c>
      <c r="D196" s="9">
        <v>1</v>
      </c>
      <c r="E196" s="10">
        <v>1</v>
      </c>
      <c r="F196" s="10">
        <v>1</v>
      </c>
      <c r="G196" s="10">
        <v>1</v>
      </c>
      <c r="H196" s="11"/>
    </row>
    <row r="197" spans="1:12" ht="39.75" customHeight="1" x14ac:dyDescent="0.4">
      <c r="C197" s="17"/>
      <c r="D197" s="1">
        <f t="shared" ref="D197:H197" si="164">D191*$C$2+D192*$C$3+D193*$C$4+D194*$C$5+D195*$C$6+D196*$C$7</f>
        <v>75</v>
      </c>
      <c r="E197" s="1">
        <f t="shared" si="164"/>
        <v>75</v>
      </c>
      <c r="F197" s="1">
        <f t="shared" si="164"/>
        <v>73</v>
      </c>
      <c r="G197" s="1">
        <f t="shared" si="164"/>
        <v>121</v>
      </c>
      <c r="H197" s="1">
        <f t="shared" si="164"/>
        <v>49</v>
      </c>
    </row>
    <row r="198" spans="1:12" ht="39.75" customHeight="1" x14ac:dyDescent="0.4">
      <c r="D198" s="1" t="str">
        <f t="shared" ref="D198" si="165">_xlfn.TEXTJOIN(",",,D197:H197)</f>
        <v>75,75,73,121,49</v>
      </c>
      <c r="E198" s="1"/>
      <c r="F198" s="1"/>
      <c r="G198" s="1"/>
      <c r="H198" s="1"/>
      <c r="K198">
        <f t="shared" ref="K198" si="166">K189+1</f>
        <v>21</v>
      </c>
      <c r="L198" t="str">
        <f t="shared" ref="L198" si="167">K198*10+10&amp;"POKE#"&amp;DEC2HEX($A$1+K198*5)&amp;","&amp;D198</f>
        <v>220POKE#969,75,75,73,121,49</v>
      </c>
    </row>
    <row r="199" spans="1:12" ht="39.75" customHeight="1" thickBot="1" x14ac:dyDescent="0.45">
      <c r="C199" s="17"/>
    </row>
    <row r="200" spans="1:12" ht="39.75" customHeight="1" x14ac:dyDescent="0.4">
      <c r="A200">
        <f>A191+1</f>
        <v>54</v>
      </c>
      <c r="B200" s="18" t="str">
        <f>CHAR(A200)</f>
        <v>6</v>
      </c>
      <c r="C200" s="17">
        <v>1</v>
      </c>
      <c r="D200" s="4"/>
      <c r="E200" s="5">
        <v>1</v>
      </c>
      <c r="F200" s="5">
        <v>1</v>
      </c>
      <c r="G200" s="5">
        <v>1</v>
      </c>
      <c r="H200" s="6"/>
    </row>
    <row r="201" spans="1:12" ht="39.75" customHeight="1" x14ac:dyDescent="0.4">
      <c r="C201" s="17">
        <v>2</v>
      </c>
      <c r="D201" s="7">
        <v>1</v>
      </c>
      <c r="E201" s="2"/>
      <c r="F201" s="2"/>
      <c r="G201" s="2"/>
      <c r="H201" s="8"/>
    </row>
    <row r="202" spans="1:12" ht="39.75" customHeight="1" x14ac:dyDescent="0.4">
      <c r="C202" s="17">
        <v>8</v>
      </c>
      <c r="D202" s="7">
        <v>1</v>
      </c>
      <c r="E202" s="2">
        <v>1</v>
      </c>
      <c r="F202" s="2">
        <v>1</v>
      </c>
      <c r="G202" s="2">
        <v>1</v>
      </c>
      <c r="H202" s="8"/>
    </row>
    <row r="203" spans="1:12" ht="39.75" customHeight="1" x14ac:dyDescent="0.4">
      <c r="C203" s="17">
        <v>16</v>
      </c>
      <c r="D203" s="7">
        <v>1</v>
      </c>
      <c r="E203" s="2"/>
      <c r="F203" s="2"/>
      <c r="G203" s="2"/>
      <c r="H203" s="8">
        <v>1</v>
      </c>
    </row>
    <row r="204" spans="1:12" ht="39.75" customHeight="1" x14ac:dyDescent="0.4">
      <c r="C204" s="17">
        <v>32</v>
      </c>
      <c r="D204" s="7">
        <v>1</v>
      </c>
      <c r="E204" s="2"/>
      <c r="F204" s="2"/>
      <c r="G204" s="2"/>
      <c r="H204" s="8">
        <v>1</v>
      </c>
    </row>
    <row r="205" spans="1:12" ht="39.75" customHeight="1" thickBot="1" x14ac:dyDescent="0.45">
      <c r="C205" s="17">
        <v>64</v>
      </c>
      <c r="D205" s="9"/>
      <c r="E205" s="10">
        <v>1</v>
      </c>
      <c r="F205" s="10">
        <v>1</v>
      </c>
      <c r="G205" s="10">
        <v>1</v>
      </c>
      <c r="H205" s="11"/>
    </row>
    <row r="206" spans="1:12" ht="39.75" customHeight="1" x14ac:dyDescent="0.4">
      <c r="C206" s="17"/>
      <c r="D206" s="1">
        <f t="shared" ref="D206" si="168">D200*$C$2+D201*$C$3+D202*$C$4+D203*$C$5+D204*$C$6+D205*$C$7</f>
        <v>58</v>
      </c>
      <c r="E206" s="1">
        <f t="shared" ref="E206" si="169">E200*$C$2+E201*$C$3+E202*$C$4+E203*$C$5+E204*$C$6+E205*$C$7</f>
        <v>73</v>
      </c>
      <c r="F206" s="1">
        <f t="shared" ref="F206" si="170">F200*$C$2+F201*$C$3+F202*$C$4+F203*$C$5+F204*$C$6+F205*$C$7</f>
        <v>73</v>
      </c>
      <c r="G206" s="1">
        <f t="shared" ref="G206" si="171">G200*$C$2+G201*$C$3+G202*$C$4+G203*$C$5+G204*$C$6+G205*$C$7</f>
        <v>73</v>
      </c>
      <c r="H206" s="1">
        <f t="shared" ref="H206" si="172">H200*$C$2+H201*$C$3+H202*$C$4+H203*$C$5+H204*$C$6+H205*$C$7</f>
        <v>48</v>
      </c>
    </row>
    <row r="207" spans="1:12" ht="39.75" customHeight="1" x14ac:dyDescent="0.4">
      <c r="D207" s="1" t="str">
        <f t="shared" ref="D207" si="173">_xlfn.TEXTJOIN(",",,D206:H206)</f>
        <v>58,73,73,73,48</v>
      </c>
      <c r="E207" s="1"/>
      <c r="F207" s="1"/>
      <c r="G207" s="1"/>
      <c r="H207" s="1"/>
      <c r="K207">
        <f t="shared" ref="K207" si="174">K198+1</f>
        <v>22</v>
      </c>
      <c r="L207" t="str">
        <f t="shared" ref="L207" si="175">K207*10+10&amp;"POKE#"&amp;DEC2HEX($A$1+K207*5)&amp;","&amp;D207</f>
        <v>230POKE#96E,58,73,73,73,48</v>
      </c>
    </row>
    <row r="208" spans="1:12" ht="39.75" customHeight="1" thickBot="1" x14ac:dyDescent="0.45">
      <c r="C208" s="17"/>
    </row>
    <row r="209" spans="1:12" ht="39.75" customHeight="1" x14ac:dyDescent="0.4">
      <c r="A209">
        <f>A200+1</f>
        <v>55</v>
      </c>
      <c r="B209" s="18" t="str">
        <f>CHAR(A209)</f>
        <v>7</v>
      </c>
      <c r="C209" s="17">
        <v>1</v>
      </c>
      <c r="D209" s="4">
        <v>1</v>
      </c>
      <c r="E209" s="5">
        <v>1</v>
      </c>
      <c r="F209" s="5">
        <v>1</v>
      </c>
      <c r="G209" s="5">
        <v>1</v>
      </c>
      <c r="H209" s="6">
        <v>1</v>
      </c>
    </row>
    <row r="210" spans="1:12" ht="39.75" customHeight="1" x14ac:dyDescent="0.4">
      <c r="C210" s="17">
        <v>2</v>
      </c>
      <c r="D210" s="7">
        <v>1</v>
      </c>
      <c r="E210" s="2"/>
      <c r="F210" s="2"/>
      <c r="G210" s="2"/>
      <c r="H210" s="8">
        <v>1</v>
      </c>
    </row>
    <row r="211" spans="1:12" ht="39.75" customHeight="1" x14ac:dyDescent="0.4">
      <c r="C211" s="17">
        <v>8</v>
      </c>
      <c r="D211" s="7"/>
      <c r="E211" s="2"/>
      <c r="F211" s="2"/>
      <c r="G211" s="2">
        <v>1</v>
      </c>
      <c r="H211" s="8">
        <v>1</v>
      </c>
    </row>
    <row r="212" spans="1:12" ht="39.75" customHeight="1" x14ac:dyDescent="0.4">
      <c r="C212" s="17">
        <v>16</v>
      </c>
      <c r="D212" s="7"/>
      <c r="E212" s="2"/>
      <c r="F212" s="2">
        <v>1</v>
      </c>
      <c r="G212" s="2">
        <v>1</v>
      </c>
      <c r="H212" s="8"/>
    </row>
    <row r="213" spans="1:12" ht="39.75" customHeight="1" x14ac:dyDescent="0.4">
      <c r="C213" s="17">
        <v>32</v>
      </c>
      <c r="D213" s="7"/>
      <c r="E213" s="2"/>
      <c r="F213" s="2">
        <v>1</v>
      </c>
      <c r="G213" s="2"/>
      <c r="H213" s="8"/>
    </row>
    <row r="214" spans="1:12" ht="39.75" customHeight="1" thickBot="1" x14ac:dyDescent="0.45">
      <c r="C214" s="17">
        <v>64</v>
      </c>
      <c r="D214" s="9"/>
      <c r="E214" s="10"/>
      <c r="F214" s="10">
        <v>1</v>
      </c>
      <c r="G214" s="10"/>
      <c r="H214" s="11"/>
    </row>
    <row r="215" spans="1:12" ht="39.75" customHeight="1" x14ac:dyDescent="0.4">
      <c r="C215" s="17"/>
      <c r="D215" s="1">
        <f t="shared" ref="D215" si="176">D209*$C$2+D210*$C$3+D211*$C$4+D212*$C$5+D213*$C$6+D214*$C$7</f>
        <v>3</v>
      </c>
      <c r="E215" s="1">
        <f t="shared" ref="E215" si="177">E209*$C$2+E210*$C$3+E211*$C$4+E212*$C$5+E213*$C$6+E214*$C$7</f>
        <v>1</v>
      </c>
      <c r="F215" s="1">
        <f t="shared" ref="F215" si="178">F209*$C$2+F210*$C$3+F211*$C$4+F212*$C$5+F213*$C$6+F214*$C$7</f>
        <v>113</v>
      </c>
      <c r="G215" s="1">
        <f t="shared" ref="G215" si="179">G209*$C$2+G210*$C$3+G211*$C$4+G212*$C$5+G213*$C$6+G214*$C$7</f>
        <v>25</v>
      </c>
      <c r="H215" s="1">
        <f t="shared" ref="H215" si="180">H209*$C$2+H210*$C$3+H211*$C$4+H212*$C$5+H213*$C$6+H214*$C$7</f>
        <v>11</v>
      </c>
    </row>
    <row r="216" spans="1:12" ht="39.75" customHeight="1" x14ac:dyDescent="0.4">
      <c r="D216" s="1" t="str">
        <f t="shared" ref="D216" si="181">_xlfn.TEXTJOIN(",",,D215:H215)</f>
        <v>3,1,113,25,11</v>
      </c>
      <c r="E216" s="1"/>
      <c r="F216" s="1"/>
      <c r="G216" s="1"/>
      <c r="H216" s="1"/>
      <c r="K216">
        <f t="shared" ref="K216" si="182">K207+1</f>
        <v>23</v>
      </c>
      <c r="L216" t="str">
        <f t="shared" ref="L216" si="183">K216*10+10&amp;"POKE#"&amp;DEC2HEX($A$1+K216*5)&amp;","&amp;D216</f>
        <v>240POKE#973,3,1,113,25,11</v>
      </c>
    </row>
    <row r="217" spans="1:12" ht="39.75" customHeight="1" thickBot="1" x14ac:dyDescent="0.45">
      <c r="C217" s="17"/>
    </row>
    <row r="218" spans="1:12" ht="39.75" customHeight="1" x14ac:dyDescent="0.4">
      <c r="A218">
        <f>A209+1</f>
        <v>56</v>
      </c>
      <c r="B218" s="18" t="str">
        <f>CHAR(A218)</f>
        <v>8</v>
      </c>
      <c r="C218" s="17">
        <v>1</v>
      </c>
      <c r="D218" s="4"/>
      <c r="E218" s="5">
        <v>1</v>
      </c>
      <c r="F218" s="5">
        <v>1</v>
      </c>
      <c r="G218" s="5">
        <v>1</v>
      </c>
      <c r="H218" s="6"/>
    </row>
    <row r="219" spans="1:12" ht="39.75" customHeight="1" x14ac:dyDescent="0.4">
      <c r="C219" s="17">
        <v>2</v>
      </c>
      <c r="D219" s="7">
        <v>1</v>
      </c>
      <c r="E219" s="2"/>
      <c r="F219" s="2"/>
      <c r="G219" s="2"/>
      <c r="H219" s="8">
        <v>1</v>
      </c>
    </row>
    <row r="220" spans="1:12" ht="39.75" customHeight="1" x14ac:dyDescent="0.4">
      <c r="C220" s="17">
        <v>8</v>
      </c>
      <c r="D220" s="7"/>
      <c r="E220" s="2">
        <v>1</v>
      </c>
      <c r="F220" s="2">
        <v>1</v>
      </c>
      <c r="G220" s="2">
        <v>1</v>
      </c>
      <c r="H220" s="8"/>
    </row>
    <row r="221" spans="1:12" ht="39.75" customHeight="1" x14ac:dyDescent="0.4">
      <c r="C221" s="17">
        <v>16</v>
      </c>
      <c r="D221" s="7">
        <v>1</v>
      </c>
      <c r="E221" s="2"/>
      <c r="F221" s="2"/>
      <c r="G221" s="2"/>
      <c r="H221" s="8">
        <v>1</v>
      </c>
    </row>
    <row r="222" spans="1:12" ht="39.75" customHeight="1" x14ac:dyDescent="0.4">
      <c r="C222" s="17">
        <v>32</v>
      </c>
      <c r="D222" s="7">
        <v>1</v>
      </c>
      <c r="E222" s="2"/>
      <c r="F222" s="2"/>
      <c r="G222" s="2"/>
      <c r="H222" s="8">
        <v>1</v>
      </c>
    </row>
    <row r="223" spans="1:12" ht="39.75" customHeight="1" thickBot="1" x14ac:dyDescent="0.45">
      <c r="C223" s="17">
        <v>64</v>
      </c>
      <c r="D223" s="9"/>
      <c r="E223" s="10">
        <v>1</v>
      </c>
      <c r="F223" s="10">
        <v>1</v>
      </c>
      <c r="G223" s="10">
        <v>1</v>
      </c>
      <c r="H223" s="11"/>
    </row>
    <row r="224" spans="1:12" ht="39.75" customHeight="1" x14ac:dyDescent="0.4">
      <c r="C224" s="17"/>
      <c r="D224" s="1">
        <f t="shared" ref="D224" si="184">D218*$C$2+D219*$C$3+D220*$C$4+D221*$C$5+D222*$C$6+D223*$C$7</f>
        <v>50</v>
      </c>
      <c r="E224" s="1">
        <f t="shared" ref="E224" si="185">E218*$C$2+E219*$C$3+E220*$C$4+E221*$C$5+E222*$C$6+E223*$C$7</f>
        <v>73</v>
      </c>
      <c r="F224" s="1">
        <f t="shared" ref="F224" si="186">F218*$C$2+F219*$C$3+F220*$C$4+F221*$C$5+F222*$C$6+F223*$C$7</f>
        <v>73</v>
      </c>
      <c r="G224" s="1">
        <f t="shared" ref="G224" si="187">G218*$C$2+G219*$C$3+G220*$C$4+G221*$C$5+G222*$C$6+G223*$C$7</f>
        <v>73</v>
      </c>
      <c r="H224" s="1">
        <f t="shared" ref="H224" si="188">H218*$C$2+H219*$C$3+H220*$C$4+H221*$C$5+H222*$C$6+H223*$C$7</f>
        <v>50</v>
      </c>
    </row>
    <row r="225" spans="1:12" ht="39.75" customHeight="1" x14ac:dyDescent="0.4">
      <c r="D225" s="1" t="str">
        <f t="shared" ref="D225" si="189">_xlfn.TEXTJOIN(",",,D224:H224)</f>
        <v>50,73,73,73,50</v>
      </c>
      <c r="E225" s="1"/>
      <c r="F225" s="1"/>
      <c r="G225" s="1"/>
      <c r="H225" s="1"/>
      <c r="K225">
        <f t="shared" ref="K225" si="190">K216+1</f>
        <v>24</v>
      </c>
      <c r="L225" t="str">
        <f t="shared" ref="L225" si="191">K225*10+10&amp;"POKE#"&amp;DEC2HEX($A$1+K225*5)&amp;","&amp;D225</f>
        <v>250POKE#978,50,73,73,73,50</v>
      </c>
    </row>
    <row r="226" spans="1:12" ht="39.75" customHeight="1" thickBot="1" x14ac:dyDescent="0.45">
      <c r="C226" s="17"/>
    </row>
    <row r="227" spans="1:12" ht="39.75" customHeight="1" x14ac:dyDescent="0.4">
      <c r="A227">
        <f>A218+1</f>
        <v>57</v>
      </c>
      <c r="B227" s="18" t="str">
        <f>CHAR(A227)</f>
        <v>9</v>
      </c>
      <c r="C227" s="17">
        <v>1</v>
      </c>
      <c r="D227" s="4"/>
      <c r="E227" s="5">
        <v>1</v>
      </c>
      <c r="F227" s="5">
        <v>1</v>
      </c>
      <c r="G227" s="5">
        <v>1</v>
      </c>
      <c r="H227" s="6"/>
    </row>
    <row r="228" spans="1:12" ht="39.75" customHeight="1" x14ac:dyDescent="0.4">
      <c r="C228" s="17">
        <v>2</v>
      </c>
      <c r="D228" s="7">
        <v>1</v>
      </c>
      <c r="E228" s="2"/>
      <c r="F228" s="2"/>
      <c r="G228" s="2"/>
      <c r="H228" s="8">
        <v>1</v>
      </c>
    </row>
    <row r="229" spans="1:12" ht="39.75" customHeight="1" x14ac:dyDescent="0.4">
      <c r="C229" s="17">
        <v>8</v>
      </c>
      <c r="D229" s="7">
        <v>1</v>
      </c>
      <c r="E229" s="2"/>
      <c r="F229" s="2"/>
      <c r="G229" s="2"/>
      <c r="H229" s="8">
        <v>1</v>
      </c>
    </row>
    <row r="230" spans="1:12" ht="39.75" customHeight="1" x14ac:dyDescent="0.4">
      <c r="C230" s="17">
        <v>16</v>
      </c>
      <c r="D230" s="7"/>
      <c r="E230" s="2">
        <v>1</v>
      </c>
      <c r="F230" s="2">
        <v>1</v>
      </c>
      <c r="G230" s="2">
        <v>1</v>
      </c>
      <c r="H230" s="8">
        <v>1</v>
      </c>
    </row>
    <row r="231" spans="1:12" ht="39.75" customHeight="1" x14ac:dyDescent="0.4">
      <c r="C231" s="17">
        <v>32</v>
      </c>
      <c r="D231" s="7"/>
      <c r="E231" s="2"/>
      <c r="F231" s="2"/>
      <c r="G231" s="2"/>
      <c r="H231" s="8">
        <v>1</v>
      </c>
    </row>
    <row r="232" spans="1:12" ht="39.75" customHeight="1" thickBot="1" x14ac:dyDescent="0.45">
      <c r="C232" s="17">
        <v>64</v>
      </c>
      <c r="D232" s="9"/>
      <c r="E232" s="10">
        <v>1</v>
      </c>
      <c r="F232" s="10">
        <v>1</v>
      </c>
      <c r="G232" s="10">
        <v>1</v>
      </c>
      <c r="H232" s="11"/>
    </row>
    <row r="233" spans="1:12" ht="39.75" customHeight="1" x14ac:dyDescent="0.4">
      <c r="C233" s="17"/>
      <c r="D233" s="1">
        <f t="shared" ref="D233" si="192">D227*$C$2+D228*$C$3+D229*$C$4+D230*$C$5+D231*$C$6+D232*$C$7</f>
        <v>10</v>
      </c>
      <c r="E233" s="1">
        <f t="shared" ref="E233" si="193">E227*$C$2+E228*$C$3+E229*$C$4+E230*$C$5+E231*$C$6+E232*$C$7</f>
        <v>81</v>
      </c>
      <c r="F233" s="1">
        <f t="shared" ref="F233" si="194">F227*$C$2+F228*$C$3+F229*$C$4+F230*$C$5+F231*$C$6+F232*$C$7</f>
        <v>81</v>
      </c>
      <c r="G233" s="1">
        <f t="shared" ref="G233" si="195">G227*$C$2+G228*$C$3+G229*$C$4+G230*$C$5+G231*$C$6+G232*$C$7</f>
        <v>81</v>
      </c>
      <c r="H233" s="1">
        <f t="shared" ref="H233" si="196">H227*$C$2+H228*$C$3+H229*$C$4+H230*$C$5+H231*$C$6+H232*$C$7</f>
        <v>58</v>
      </c>
    </row>
    <row r="234" spans="1:12" ht="39.75" customHeight="1" x14ac:dyDescent="0.4">
      <c r="D234" s="1" t="str">
        <f t="shared" ref="D234" si="197">_xlfn.TEXTJOIN(",",,D233:H233)</f>
        <v>10,81,81,81,58</v>
      </c>
      <c r="E234" s="1"/>
      <c r="F234" s="1"/>
      <c r="G234" s="1"/>
      <c r="H234" s="1"/>
      <c r="K234">
        <f t="shared" ref="K234" si="198">K225+1</f>
        <v>25</v>
      </c>
      <c r="L234" t="str">
        <f t="shared" ref="L234" si="199">K234*10+10&amp;"POKE#"&amp;DEC2HEX($A$1+K234*5)&amp;","&amp;D234</f>
        <v>260POKE#97D,10,81,81,81,58</v>
      </c>
    </row>
    <row r="235" spans="1:12" ht="39.75" customHeight="1" thickBot="1" x14ac:dyDescent="0.45">
      <c r="C235" s="17"/>
    </row>
    <row r="236" spans="1:12" ht="39.75" customHeight="1" x14ac:dyDescent="0.4">
      <c r="A236">
        <f>A227+1</f>
        <v>58</v>
      </c>
      <c r="B236" s="18" t="str">
        <f>CHAR(A236)</f>
        <v>:</v>
      </c>
      <c r="C236" s="17">
        <v>1</v>
      </c>
      <c r="D236" s="4"/>
      <c r="E236" s="5"/>
      <c r="F236" s="5"/>
      <c r="G236" s="5"/>
      <c r="H236" s="6"/>
    </row>
    <row r="237" spans="1:12" ht="39.75" customHeight="1" x14ac:dyDescent="0.4">
      <c r="C237" s="17">
        <v>2</v>
      </c>
      <c r="D237" s="7"/>
      <c r="E237" s="2"/>
      <c r="F237" s="2">
        <v>1</v>
      </c>
      <c r="G237" s="2"/>
      <c r="H237" s="8"/>
    </row>
    <row r="238" spans="1:12" ht="39.75" customHeight="1" x14ac:dyDescent="0.4">
      <c r="C238" s="17">
        <v>8</v>
      </c>
      <c r="D238" s="7"/>
      <c r="E238" s="2"/>
      <c r="F238" s="2"/>
      <c r="G238" s="2"/>
      <c r="H238" s="8"/>
    </row>
    <row r="239" spans="1:12" ht="39.75" customHeight="1" x14ac:dyDescent="0.4">
      <c r="C239" s="17">
        <v>16</v>
      </c>
      <c r="D239" s="7"/>
      <c r="E239" s="2"/>
      <c r="F239" s="2"/>
      <c r="G239" s="2"/>
      <c r="H239" s="8"/>
    </row>
    <row r="240" spans="1:12" ht="39.75" customHeight="1" x14ac:dyDescent="0.4">
      <c r="C240" s="17">
        <v>32</v>
      </c>
      <c r="D240" s="7"/>
      <c r="E240" s="2"/>
      <c r="F240" s="2">
        <v>1</v>
      </c>
      <c r="G240" s="2"/>
      <c r="H240" s="8"/>
    </row>
    <row r="241" spans="1:12" ht="39.75" customHeight="1" thickBot="1" x14ac:dyDescent="0.45">
      <c r="C241" s="17">
        <v>64</v>
      </c>
      <c r="D241" s="9"/>
      <c r="E241" s="10"/>
      <c r="F241" s="10"/>
      <c r="G241" s="10"/>
      <c r="H241" s="11"/>
    </row>
    <row r="242" spans="1:12" ht="39.75" customHeight="1" x14ac:dyDescent="0.4">
      <c r="C242" s="17"/>
      <c r="D242" s="1">
        <f t="shared" ref="D242" si="200">D236*$C$2+D237*$C$3+D238*$C$4+D239*$C$5+D240*$C$6+D241*$C$7</f>
        <v>0</v>
      </c>
      <c r="E242" s="1">
        <f t="shared" ref="E242" si="201">E236*$C$2+E237*$C$3+E238*$C$4+E239*$C$5+E240*$C$6+E241*$C$7</f>
        <v>0</v>
      </c>
      <c r="F242" s="1">
        <f t="shared" ref="F242" si="202">F236*$C$2+F237*$C$3+F238*$C$4+F239*$C$5+F240*$C$6+F241*$C$7</f>
        <v>34</v>
      </c>
      <c r="G242" s="1">
        <f t="shared" ref="G242" si="203">G236*$C$2+G237*$C$3+G238*$C$4+G239*$C$5+G240*$C$6+G241*$C$7</f>
        <v>0</v>
      </c>
      <c r="H242" s="1">
        <f t="shared" ref="H242" si="204">H236*$C$2+H237*$C$3+H238*$C$4+H239*$C$5+H240*$C$6+H241*$C$7</f>
        <v>0</v>
      </c>
    </row>
    <row r="243" spans="1:12" ht="39.75" customHeight="1" x14ac:dyDescent="0.4">
      <c r="D243" s="1" t="str">
        <f t="shared" ref="D243" si="205">_xlfn.TEXTJOIN(",",,D242:H242)</f>
        <v>0,0,34,0,0</v>
      </c>
      <c r="E243" s="1"/>
      <c r="F243" s="1"/>
      <c r="G243" s="1"/>
      <c r="H243" s="1"/>
      <c r="K243">
        <f t="shared" ref="K243" si="206">K234+1</f>
        <v>26</v>
      </c>
      <c r="L243" t="str">
        <f t="shared" ref="L243" si="207">K243*10+10&amp;"POKE#"&amp;DEC2HEX($A$1+K243*5)&amp;","&amp;D243</f>
        <v>270POKE#982,0,0,34,0,0</v>
      </c>
    </row>
    <row r="244" spans="1:12" ht="39.75" customHeight="1" thickBot="1" x14ac:dyDescent="0.45">
      <c r="C244" s="17"/>
    </row>
    <row r="245" spans="1:12" ht="39.75" customHeight="1" x14ac:dyDescent="0.4">
      <c r="A245">
        <f>A236+1</f>
        <v>59</v>
      </c>
      <c r="B245" s="18" t="str">
        <f>CHAR(A245)</f>
        <v>;</v>
      </c>
      <c r="C245" s="17">
        <v>1</v>
      </c>
      <c r="D245" s="4"/>
      <c r="E245" s="5"/>
      <c r="F245" s="5"/>
      <c r="G245" s="5"/>
      <c r="H245" s="6"/>
    </row>
    <row r="246" spans="1:12" ht="39.75" customHeight="1" x14ac:dyDescent="0.4">
      <c r="C246" s="17">
        <v>2</v>
      </c>
      <c r="D246" s="7"/>
      <c r="E246" s="2"/>
      <c r="F246" s="2">
        <v>1</v>
      </c>
      <c r="G246" s="2"/>
      <c r="H246" s="8"/>
    </row>
    <row r="247" spans="1:12" ht="39.75" customHeight="1" x14ac:dyDescent="0.4">
      <c r="C247" s="17">
        <v>8</v>
      </c>
      <c r="D247" s="7"/>
      <c r="E247" s="2"/>
      <c r="F247" s="2"/>
      <c r="G247" s="2"/>
      <c r="H247" s="8"/>
    </row>
    <row r="248" spans="1:12" ht="39.75" customHeight="1" x14ac:dyDescent="0.4">
      <c r="C248" s="17">
        <v>16</v>
      </c>
      <c r="D248" s="7"/>
      <c r="E248" s="2"/>
      <c r="F248" s="2"/>
      <c r="G248" s="2"/>
      <c r="H248" s="8"/>
    </row>
    <row r="249" spans="1:12" ht="39.75" customHeight="1" x14ac:dyDescent="0.4">
      <c r="C249" s="17">
        <v>32</v>
      </c>
      <c r="D249" s="7"/>
      <c r="E249" s="2"/>
      <c r="F249" s="2">
        <v>1</v>
      </c>
      <c r="G249" s="2"/>
      <c r="H249" s="8"/>
    </row>
    <row r="250" spans="1:12" ht="39.75" customHeight="1" thickBot="1" x14ac:dyDescent="0.45">
      <c r="C250" s="17">
        <v>64</v>
      </c>
      <c r="D250" s="9"/>
      <c r="E250" s="10">
        <v>1</v>
      </c>
      <c r="F250" s="10"/>
      <c r="G250" s="10"/>
      <c r="H250" s="11"/>
    </row>
    <row r="251" spans="1:12" ht="39.75" customHeight="1" x14ac:dyDescent="0.4">
      <c r="C251" s="17"/>
      <c r="D251" s="1">
        <f t="shared" ref="D251" si="208">D245*$C$2+D246*$C$3+D247*$C$4+D248*$C$5+D249*$C$6+D250*$C$7</f>
        <v>0</v>
      </c>
      <c r="E251" s="1">
        <f t="shared" ref="E251" si="209">E245*$C$2+E246*$C$3+E247*$C$4+E248*$C$5+E249*$C$6+E250*$C$7</f>
        <v>64</v>
      </c>
      <c r="F251" s="1">
        <f t="shared" ref="F251" si="210">F245*$C$2+F246*$C$3+F247*$C$4+F248*$C$5+F249*$C$6+F250*$C$7</f>
        <v>34</v>
      </c>
      <c r="G251" s="1">
        <f t="shared" ref="G251" si="211">G245*$C$2+G246*$C$3+G247*$C$4+G248*$C$5+G249*$C$6+G250*$C$7</f>
        <v>0</v>
      </c>
      <c r="H251" s="1">
        <f t="shared" ref="H251" si="212">H245*$C$2+H246*$C$3+H247*$C$4+H248*$C$5+H249*$C$6+H250*$C$7</f>
        <v>0</v>
      </c>
    </row>
    <row r="252" spans="1:12" ht="39.75" customHeight="1" x14ac:dyDescent="0.4">
      <c r="D252" s="1" t="str">
        <f t="shared" ref="D252" si="213">_xlfn.TEXTJOIN(",",,D251:H251)</f>
        <v>0,64,34,0,0</v>
      </c>
      <c r="E252" s="1"/>
      <c r="F252" s="1"/>
      <c r="G252" s="1"/>
      <c r="H252" s="1"/>
      <c r="K252">
        <f t="shared" ref="K252" si="214">K243+1</f>
        <v>27</v>
      </c>
      <c r="L252" t="str">
        <f t="shared" ref="L252" si="215">K252*10+10&amp;"POKE#"&amp;DEC2HEX($A$1+K252*5)&amp;","&amp;D252</f>
        <v>280POKE#987,0,64,34,0,0</v>
      </c>
    </row>
    <row r="253" spans="1:12" ht="39.75" customHeight="1" thickBot="1" x14ac:dyDescent="0.45">
      <c r="C253" s="17"/>
    </row>
    <row r="254" spans="1:12" ht="39.75" customHeight="1" x14ac:dyDescent="0.4">
      <c r="A254">
        <f>A245+1</f>
        <v>60</v>
      </c>
      <c r="B254" s="18" t="str">
        <f>CHAR(A254)</f>
        <v>&lt;</v>
      </c>
      <c r="C254" s="17">
        <v>1</v>
      </c>
      <c r="D254" s="4"/>
      <c r="E254" s="5"/>
      <c r="F254" s="5">
        <v>1</v>
      </c>
      <c r="G254" s="5">
        <v>1</v>
      </c>
      <c r="H254" s="6"/>
    </row>
    <row r="255" spans="1:12" ht="39.75" customHeight="1" x14ac:dyDescent="0.4">
      <c r="C255" s="17">
        <v>2</v>
      </c>
      <c r="D255" s="7"/>
      <c r="E255" s="2">
        <v>1</v>
      </c>
      <c r="F255" s="2">
        <v>1</v>
      </c>
      <c r="G255" s="2"/>
      <c r="H255" s="8"/>
    </row>
    <row r="256" spans="1:12" ht="39.75" customHeight="1" x14ac:dyDescent="0.4">
      <c r="C256" s="17">
        <v>8</v>
      </c>
      <c r="D256" s="7">
        <v>1</v>
      </c>
      <c r="E256" s="2">
        <v>1</v>
      </c>
      <c r="F256" s="2"/>
      <c r="G256" s="2"/>
      <c r="H256" s="8"/>
    </row>
    <row r="257" spans="1:12" ht="39.75" customHeight="1" x14ac:dyDescent="0.4">
      <c r="C257" s="17">
        <v>16</v>
      </c>
      <c r="D257" s="7">
        <v>1</v>
      </c>
      <c r="E257" s="2">
        <v>1</v>
      </c>
      <c r="F257" s="2"/>
      <c r="G257" s="2"/>
      <c r="H257" s="8"/>
    </row>
    <row r="258" spans="1:12" ht="39.75" customHeight="1" x14ac:dyDescent="0.4">
      <c r="C258" s="17">
        <v>32</v>
      </c>
      <c r="D258" s="7"/>
      <c r="E258" s="2">
        <v>1</v>
      </c>
      <c r="F258" s="2">
        <v>1</v>
      </c>
      <c r="G258" s="2"/>
      <c r="H258" s="8"/>
    </row>
    <row r="259" spans="1:12" ht="39.75" customHeight="1" thickBot="1" x14ac:dyDescent="0.45">
      <c r="C259" s="17">
        <v>64</v>
      </c>
      <c r="D259" s="9"/>
      <c r="E259" s="10"/>
      <c r="F259" s="10">
        <v>1</v>
      </c>
      <c r="G259" s="10">
        <v>1</v>
      </c>
      <c r="H259" s="11"/>
    </row>
    <row r="260" spans="1:12" ht="39.75" customHeight="1" x14ac:dyDescent="0.4">
      <c r="C260" s="17"/>
      <c r="D260" s="1">
        <f t="shared" ref="D260" si="216">D254*$C$2+D255*$C$3+D256*$C$4+D257*$C$5+D258*$C$6+D259*$C$7</f>
        <v>24</v>
      </c>
      <c r="E260" s="1">
        <f t="shared" ref="E260" si="217">E254*$C$2+E255*$C$3+E256*$C$4+E257*$C$5+E258*$C$6+E259*$C$7</f>
        <v>58</v>
      </c>
      <c r="F260" s="1">
        <f t="shared" ref="F260" si="218">F254*$C$2+F255*$C$3+F256*$C$4+F257*$C$5+F258*$C$6+F259*$C$7</f>
        <v>99</v>
      </c>
      <c r="G260" s="1">
        <f t="shared" ref="G260" si="219">G254*$C$2+G255*$C$3+G256*$C$4+G257*$C$5+G258*$C$6+G259*$C$7</f>
        <v>65</v>
      </c>
      <c r="H260" s="1">
        <f t="shared" ref="H260" si="220">H254*$C$2+H255*$C$3+H256*$C$4+H257*$C$5+H258*$C$6+H259*$C$7</f>
        <v>0</v>
      </c>
    </row>
    <row r="261" spans="1:12" ht="39.75" customHeight="1" x14ac:dyDescent="0.4">
      <c r="D261" s="1" t="str">
        <f t="shared" ref="D261" si="221">_xlfn.TEXTJOIN(",",,D260:H260)</f>
        <v>24,58,99,65,0</v>
      </c>
      <c r="E261" s="1"/>
      <c r="F261" s="1"/>
      <c r="G261" s="1"/>
      <c r="H261" s="1"/>
      <c r="K261">
        <f t="shared" ref="K261" si="222">K252+1</f>
        <v>28</v>
      </c>
      <c r="L261" t="str">
        <f t="shared" ref="L261" si="223">K261*10+10&amp;"POKE#"&amp;DEC2HEX($A$1+K261*5)&amp;","&amp;D261</f>
        <v>290POKE#98C,24,58,99,65,0</v>
      </c>
    </row>
    <row r="262" spans="1:12" ht="39.75" customHeight="1" thickBot="1" x14ac:dyDescent="0.45">
      <c r="C262" s="17"/>
    </row>
    <row r="263" spans="1:12" ht="39.75" customHeight="1" x14ac:dyDescent="0.4">
      <c r="A263">
        <f>A254+1</f>
        <v>61</v>
      </c>
      <c r="B263" s="18" t="str">
        <f>CHAR(A263)</f>
        <v>=</v>
      </c>
      <c r="C263" s="17">
        <v>1</v>
      </c>
      <c r="D263" s="4"/>
      <c r="E263" s="5"/>
      <c r="F263" s="5"/>
      <c r="G263" s="5"/>
      <c r="H263" s="6"/>
    </row>
    <row r="264" spans="1:12" ht="39.75" customHeight="1" x14ac:dyDescent="0.4">
      <c r="C264" s="17">
        <v>2</v>
      </c>
      <c r="D264" s="7">
        <v>1</v>
      </c>
      <c r="E264" s="2">
        <v>1</v>
      </c>
      <c r="F264" s="2">
        <v>1</v>
      </c>
      <c r="G264" s="2">
        <v>1</v>
      </c>
      <c r="H264" s="8">
        <v>1</v>
      </c>
    </row>
    <row r="265" spans="1:12" ht="39.75" customHeight="1" x14ac:dyDescent="0.4">
      <c r="C265" s="17">
        <v>8</v>
      </c>
      <c r="D265" s="7"/>
      <c r="E265" s="2"/>
      <c r="F265" s="2"/>
      <c r="G265" s="2"/>
      <c r="H265" s="8"/>
    </row>
    <row r="266" spans="1:12" ht="39.75" customHeight="1" x14ac:dyDescent="0.4">
      <c r="C266" s="17">
        <v>16</v>
      </c>
      <c r="D266" s="7"/>
      <c r="E266" s="2"/>
      <c r="F266" s="2"/>
      <c r="G266" s="2"/>
      <c r="H266" s="8"/>
    </row>
    <row r="267" spans="1:12" ht="39.75" customHeight="1" x14ac:dyDescent="0.4">
      <c r="C267" s="17">
        <v>32</v>
      </c>
      <c r="D267" s="7">
        <v>1</v>
      </c>
      <c r="E267" s="2">
        <v>1</v>
      </c>
      <c r="F267" s="2">
        <v>1</v>
      </c>
      <c r="G267" s="2">
        <v>1</v>
      </c>
      <c r="H267" s="8">
        <v>1</v>
      </c>
    </row>
    <row r="268" spans="1:12" ht="39.75" customHeight="1" thickBot="1" x14ac:dyDescent="0.45">
      <c r="C268" s="17">
        <v>64</v>
      </c>
      <c r="D268" s="9"/>
      <c r="E268" s="10"/>
      <c r="F268" s="10"/>
      <c r="G268" s="10"/>
      <c r="H268" s="11"/>
    </row>
    <row r="269" spans="1:12" ht="39.75" customHeight="1" x14ac:dyDescent="0.4">
      <c r="C269" s="17"/>
      <c r="D269" s="1">
        <f t="shared" ref="D269" si="224">D263*$C$2+D264*$C$3+D265*$C$4+D266*$C$5+D267*$C$6+D268*$C$7</f>
        <v>34</v>
      </c>
      <c r="E269" s="1">
        <f t="shared" ref="E269" si="225">E263*$C$2+E264*$C$3+E265*$C$4+E266*$C$5+E267*$C$6+E268*$C$7</f>
        <v>34</v>
      </c>
      <c r="F269" s="1">
        <f t="shared" ref="F269" si="226">F263*$C$2+F264*$C$3+F265*$C$4+F266*$C$5+F267*$C$6+F268*$C$7</f>
        <v>34</v>
      </c>
      <c r="G269" s="1">
        <f t="shared" ref="G269" si="227">G263*$C$2+G264*$C$3+G265*$C$4+G266*$C$5+G267*$C$6+G268*$C$7</f>
        <v>34</v>
      </c>
      <c r="H269" s="1">
        <f t="shared" ref="H269" si="228">H263*$C$2+H264*$C$3+H265*$C$4+H266*$C$5+H267*$C$6+H268*$C$7</f>
        <v>34</v>
      </c>
    </row>
    <row r="270" spans="1:12" ht="39.75" customHeight="1" x14ac:dyDescent="0.4">
      <c r="D270" s="1" t="str">
        <f t="shared" ref="D270" si="229">_xlfn.TEXTJOIN(",",,D269:H269)</f>
        <v>34,34,34,34,34</v>
      </c>
      <c r="E270" s="1"/>
      <c r="F270" s="1"/>
      <c r="G270" s="1"/>
      <c r="H270" s="1"/>
      <c r="K270">
        <f t="shared" ref="K270" si="230">K261+1</f>
        <v>29</v>
      </c>
      <c r="L270" t="str">
        <f t="shared" ref="L270" si="231">K270*10+10&amp;"POKE#"&amp;DEC2HEX($A$1+K270*5)&amp;","&amp;D270</f>
        <v>300POKE#991,34,34,34,34,34</v>
      </c>
    </row>
    <row r="271" spans="1:12" ht="39.75" customHeight="1" thickBot="1" x14ac:dyDescent="0.45">
      <c r="C271" s="17"/>
    </row>
    <row r="272" spans="1:12" ht="39.75" customHeight="1" x14ac:dyDescent="0.4">
      <c r="A272">
        <f>A263+1</f>
        <v>62</v>
      </c>
      <c r="B272" s="18" t="str">
        <f>CHAR(A272)</f>
        <v>&gt;</v>
      </c>
      <c r="C272" s="17">
        <v>1</v>
      </c>
      <c r="D272" s="4"/>
      <c r="E272" s="5">
        <v>1</v>
      </c>
      <c r="F272" s="5">
        <v>1</v>
      </c>
      <c r="G272" s="5"/>
      <c r="H272" s="6"/>
    </row>
    <row r="273" spans="1:12" ht="39.75" customHeight="1" x14ac:dyDescent="0.4">
      <c r="C273" s="17">
        <v>2</v>
      </c>
      <c r="D273" s="7"/>
      <c r="E273" s="2"/>
      <c r="F273" s="2">
        <v>1</v>
      </c>
      <c r="G273" s="2">
        <v>1</v>
      </c>
      <c r="H273" s="8"/>
    </row>
    <row r="274" spans="1:12" ht="39.75" customHeight="1" x14ac:dyDescent="0.4">
      <c r="C274" s="17">
        <v>8</v>
      </c>
      <c r="D274" s="7"/>
      <c r="E274" s="2"/>
      <c r="F274" s="2"/>
      <c r="G274" s="2">
        <v>1</v>
      </c>
      <c r="H274" s="8">
        <v>1</v>
      </c>
    </row>
    <row r="275" spans="1:12" ht="39.75" customHeight="1" x14ac:dyDescent="0.4">
      <c r="C275" s="17">
        <v>16</v>
      </c>
      <c r="D275" s="7"/>
      <c r="E275" s="2"/>
      <c r="F275" s="2"/>
      <c r="G275" s="2">
        <v>1</v>
      </c>
      <c r="H275" s="8">
        <v>1</v>
      </c>
    </row>
    <row r="276" spans="1:12" ht="39.75" customHeight="1" x14ac:dyDescent="0.4">
      <c r="C276" s="17">
        <v>32</v>
      </c>
      <c r="D276" s="7"/>
      <c r="E276" s="2"/>
      <c r="F276" s="2">
        <v>1</v>
      </c>
      <c r="G276" s="2">
        <v>1</v>
      </c>
      <c r="H276" s="8"/>
    </row>
    <row r="277" spans="1:12" ht="39.75" customHeight="1" thickBot="1" x14ac:dyDescent="0.45">
      <c r="C277" s="17">
        <v>64</v>
      </c>
      <c r="D277" s="9"/>
      <c r="E277" s="10">
        <v>1</v>
      </c>
      <c r="F277" s="10">
        <v>1</v>
      </c>
      <c r="G277" s="10"/>
      <c r="H277" s="11"/>
    </row>
    <row r="278" spans="1:12" ht="39.75" customHeight="1" x14ac:dyDescent="0.4">
      <c r="C278" s="17"/>
      <c r="D278" s="1">
        <f t="shared" ref="D278" si="232">D272*$C$2+D273*$C$3+D274*$C$4+D275*$C$5+D276*$C$6+D277*$C$7</f>
        <v>0</v>
      </c>
      <c r="E278" s="1">
        <f t="shared" ref="E278" si="233">E272*$C$2+E273*$C$3+E274*$C$4+E275*$C$5+E276*$C$6+E277*$C$7</f>
        <v>65</v>
      </c>
      <c r="F278" s="1">
        <f t="shared" ref="F278" si="234">F272*$C$2+F273*$C$3+F274*$C$4+F275*$C$5+F276*$C$6+F277*$C$7</f>
        <v>99</v>
      </c>
      <c r="G278" s="1">
        <f t="shared" ref="G278" si="235">G272*$C$2+G273*$C$3+G274*$C$4+G275*$C$5+G276*$C$6+G277*$C$7</f>
        <v>58</v>
      </c>
      <c r="H278" s="1">
        <f t="shared" ref="H278" si="236">H272*$C$2+H273*$C$3+H274*$C$4+H275*$C$5+H276*$C$6+H277*$C$7</f>
        <v>24</v>
      </c>
    </row>
    <row r="279" spans="1:12" ht="39.75" customHeight="1" x14ac:dyDescent="0.4">
      <c r="D279" s="1" t="str">
        <f t="shared" ref="D279" si="237">_xlfn.TEXTJOIN(",",,D278:H278)</f>
        <v>0,65,99,58,24</v>
      </c>
      <c r="E279" s="1"/>
      <c r="F279" s="1"/>
      <c r="G279" s="1"/>
      <c r="H279" s="1"/>
      <c r="K279">
        <f t="shared" ref="K279" si="238">K270+1</f>
        <v>30</v>
      </c>
      <c r="L279" t="str">
        <f t="shared" ref="L279" si="239">K279*10+10&amp;"POKE#"&amp;DEC2HEX($A$1+K279*5)&amp;","&amp;D279</f>
        <v>310POKE#996,0,65,99,58,24</v>
      </c>
    </row>
    <row r="280" spans="1:12" ht="39.75" customHeight="1" thickBot="1" x14ac:dyDescent="0.45">
      <c r="C280" s="17"/>
    </row>
    <row r="281" spans="1:12" ht="39.75" customHeight="1" x14ac:dyDescent="0.4">
      <c r="A281">
        <f>A272+1</f>
        <v>63</v>
      </c>
      <c r="B281" s="18" t="str">
        <f>CHAR(A281)</f>
        <v>?</v>
      </c>
      <c r="C281" s="17">
        <v>1</v>
      </c>
      <c r="D281" s="4"/>
      <c r="E281" s="5">
        <v>1</v>
      </c>
      <c r="F281" s="5">
        <v>1</v>
      </c>
      <c r="G281" s="5">
        <v>1</v>
      </c>
      <c r="H281" s="6"/>
    </row>
    <row r="282" spans="1:12" ht="39.75" customHeight="1" x14ac:dyDescent="0.4">
      <c r="C282" s="17">
        <v>2</v>
      </c>
      <c r="D282" s="7">
        <v>1</v>
      </c>
      <c r="E282" s="2"/>
      <c r="F282" s="2"/>
      <c r="G282" s="2"/>
      <c r="H282" s="8">
        <v>1</v>
      </c>
    </row>
    <row r="283" spans="1:12" ht="39.75" customHeight="1" x14ac:dyDescent="0.4">
      <c r="C283" s="17">
        <v>8</v>
      </c>
      <c r="D283" s="7">
        <v>1</v>
      </c>
      <c r="E283" s="2"/>
      <c r="F283" s="2"/>
      <c r="G283" s="2"/>
      <c r="H283" s="8">
        <v>1</v>
      </c>
    </row>
    <row r="284" spans="1:12" ht="39.75" customHeight="1" x14ac:dyDescent="0.4">
      <c r="C284" s="17">
        <v>16</v>
      </c>
      <c r="D284" s="7"/>
      <c r="E284" s="2"/>
      <c r="F284" s="2">
        <v>1</v>
      </c>
      <c r="G284" s="2">
        <v>1</v>
      </c>
      <c r="H284" s="8"/>
    </row>
    <row r="285" spans="1:12" ht="39.75" customHeight="1" x14ac:dyDescent="0.4">
      <c r="C285" s="17">
        <v>32</v>
      </c>
      <c r="D285" s="7"/>
      <c r="E285" s="2"/>
      <c r="F285" s="2"/>
      <c r="G285" s="2"/>
      <c r="H285" s="8"/>
    </row>
    <row r="286" spans="1:12" ht="39.75" customHeight="1" thickBot="1" x14ac:dyDescent="0.45">
      <c r="C286" s="17">
        <v>64</v>
      </c>
      <c r="D286" s="9"/>
      <c r="E286" s="10"/>
      <c r="F286" s="10">
        <v>1</v>
      </c>
      <c r="G286" s="10"/>
      <c r="H286" s="11"/>
    </row>
    <row r="287" spans="1:12" ht="39.75" customHeight="1" x14ac:dyDescent="0.4">
      <c r="C287" s="17"/>
      <c r="D287" s="1">
        <f t="shared" ref="D287" si="240">D281*$C$2+D282*$C$3+D283*$C$4+D284*$C$5+D285*$C$6+D286*$C$7</f>
        <v>10</v>
      </c>
      <c r="E287" s="1">
        <f t="shared" ref="E287" si="241">E281*$C$2+E282*$C$3+E283*$C$4+E284*$C$5+E285*$C$6+E286*$C$7</f>
        <v>1</v>
      </c>
      <c r="F287" s="1">
        <f t="shared" ref="F287" si="242">F281*$C$2+F282*$C$3+F283*$C$4+F284*$C$5+F285*$C$6+F286*$C$7</f>
        <v>81</v>
      </c>
      <c r="G287" s="1">
        <f t="shared" ref="G287" si="243">G281*$C$2+G282*$C$3+G283*$C$4+G284*$C$5+G285*$C$6+G286*$C$7</f>
        <v>17</v>
      </c>
      <c r="H287" s="1">
        <f t="shared" ref="H287" si="244">H281*$C$2+H282*$C$3+H283*$C$4+H284*$C$5+H285*$C$6+H286*$C$7</f>
        <v>10</v>
      </c>
    </row>
    <row r="288" spans="1:12" ht="39.75" customHeight="1" x14ac:dyDescent="0.4">
      <c r="D288" s="1" t="str">
        <f t="shared" ref="D288" si="245">_xlfn.TEXTJOIN(",",,D287:H287)</f>
        <v>10,1,81,17,10</v>
      </c>
      <c r="E288" s="1"/>
      <c r="F288" s="1"/>
      <c r="G288" s="1"/>
      <c r="H288" s="1"/>
      <c r="K288">
        <f t="shared" ref="K288" si="246">K279+1</f>
        <v>31</v>
      </c>
      <c r="L288" t="str">
        <f t="shared" ref="L288" si="247">K288*10+10&amp;"POKE#"&amp;DEC2HEX($A$1+K288*5)&amp;","&amp;D288</f>
        <v>320POKE#99B,10,1,81,17,10</v>
      </c>
    </row>
    <row r="289" spans="1:12" ht="39.75" customHeight="1" thickBot="1" x14ac:dyDescent="0.45">
      <c r="C289" s="17"/>
    </row>
    <row r="290" spans="1:12" ht="39.75" customHeight="1" x14ac:dyDescent="0.4">
      <c r="A290">
        <f>A281+1</f>
        <v>64</v>
      </c>
      <c r="B290" s="18" t="str">
        <f>CHAR(A290)</f>
        <v>@</v>
      </c>
      <c r="C290" s="17">
        <v>1</v>
      </c>
      <c r="D290" s="4"/>
      <c r="E290" s="5">
        <v>1</v>
      </c>
      <c r="F290" s="5">
        <v>1</v>
      </c>
      <c r="G290" s="5">
        <v>1</v>
      </c>
      <c r="H290" s="6"/>
    </row>
    <row r="291" spans="1:12" ht="39.75" customHeight="1" x14ac:dyDescent="0.4">
      <c r="C291" s="17">
        <v>2</v>
      </c>
      <c r="D291" s="7">
        <v>1</v>
      </c>
      <c r="E291" s="2"/>
      <c r="F291" s="2"/>
      <c r="G291" s="2"/>
      <c r="H291" s="8">
        <v>1</v>
      </c>
    </row>
    <row r="292" spans="1:12" ht="39.75" customHeight="1" x14ac:dyDescent="0.4">
      <c r="C292" s="17">
        <v>8</v>
      </c>
      <c r="D292" s="7">
        <v>1</v>
      </c>
      <c r="E292" s="2"/>
      <c r="F292" s="2">
        <v>1</v>
      </c>
      <c r="G292" s="2"/>
      <c r="H292" s="8">
        <v>1</v>
      </c>
    </row>
    <row r="293" spans="1:12" ht="39.75" customHeight="1" x14ac:dyDescent="0.4">
      <c r="C293" s="17">
        <v>16</v>
      </c>
      <c r="D293" s="7">
        <v>1</v>
      </c>
      <c r="E293" s="2"/>
      <c r="F293" s="2">
        <v>1</v>
      </c>
      <c r="G293" s="2">
        <v>1</v>
      </c>
      <c r="H293" s="8"/>
    </row>
    <row r="294" spans="1:12" ht="39.75" customHeight="1" x14ac:dyDescent="0.4">
      <c r="C294" s="17">
        <v>32</v>
      </c>
      <c r="D294" s="7">
        <v>1</v>
      </c>
      <c r="E294" s="2"/>
      <c r="F294" s="2"/>
      <c r="G294" s="2"/>
      <c r="H294" s="8"/>
    </row>
    <row r="295" spans="1:12" ht="39.75" customHeight="1" thickBot="1" x14ac:dyDescent="0.45">
      <c r="C295" s="17">
        <v>64</v>
      </c>
      <c r="D295" s="9"/>
      <c r="E295" s="10">
        <v>1</v>
      </c>
      <c r="F295" s="10">
        <v>1</v>
      </c>
      <c r="G295" s="10">
        <v>1</v>
      </c>
      <c r="H295" s="11">
        <v>1</v>
      </c>
    </row>
    <row r="296" spans="1:12" ht="39.75" customHeight="1" x14ac:dyDescent="0.4">
      <c r="C296" s="17"/>
      <c r="D296" s="1">
        <f t="shared" ref="D296" si="248">D290*$C$2+D291*$C$3+D292*$C$4+D293*$C$5+D294*$C$6+D295*$C$7</f>
        <v>58</v>
      </c>
      <c r="E296" s="1">
        <f t="shared" ref="E296" si="249">E290*$C$2+E291*$C$3+E292*$C$4+E293*$C$5+E294*$C$6+E295*$C$7</f>
        <v>65</v>
      </c>
      <c r="F296" s="1">
        <f t="shared" ref="F296" si="250">F290*$C$2+F291*$C$3+F292*$C$4+F293*$C$5+F294*$C$6+F295*$C$7</f>
        <v>89</v>
      </c>
      <c r="G296" s="1">
        <f t="shared" ref="G296" si="251">G290*$C$2+G291*$C$3+G292*$C$4+G293*$C$5+G294*$C$6+G295*$C$7</f>
        <v>81</v>
      </c>
      <c r="H296" s="1">
        <f t="shared" ref="H296" si="252">H290*$C$2+H291*$C$3+H292*$C$4+H293*$C$5+H294*$C$6+H295*$C$7</f>
        <v>74</v>
      </c>
    </row>
    <row r="297" spans="1:12" ht="39.75" customHeight="1" x14ac:dyDescent="0.4">
      <c r="D297" s="1" t="str">
        <f t="shared" ref="D297" si="253">_xlfn.TEXTJOIN(",",,D296:H296)</f>
        <v>58,65,89,81,74</v>
      </c>
      <c r="E297" s="1"/>
      <c r="F297" s="1"/>
      <c r="G297" s="1"/>
      <c r="H297" s="1"/>
      <c r="K297">
        <f t="shared" ref="K297" si="254">K288+1</f>
        <v>32</v>
      </c>
      <c r="L297" t="str">
        <f t="shared" ref="L297" si="255">K297*10+10&amp;"POKE#"&amp;DEC2HEX($A$1+K297*5)&amp;","&amp;D297</f>
        <v>330POKE#9A0,58,65,89,81,74</v>
      </c>
    </row>
    <row r="298" spans="1:12" ht="39.75" customHeight="1" thickBot="1" x14ac:dyDescent="0.45">
      <c r="C298" s="17"/>
    </row>
    <row r="299" spans="1:12" ht="39.75" customHeight="1" x14ac:dyDescent="0.4">
      <c r="A299">
        <f>A290+1</f>
        <v>65</v>
      </c>
      <c r="B299" s="18" t="str">
        <f>CHAR(A299)</f>
        <v>A</v>
      </c>
      <c r="C299" s="17">
        <v>1</v>
      </c>
      <c r="D299" s="4"/>
      <c r="E299" s="5"/>
      <c r="F299" s="5">
        <v>1</v>
      </c>
      <c r="G299" s="5"/>
      <c r="H299" s="6"/>
    </row>
    <row r="300" spans="1:12" ht="39.75" customHeight="1" x14ac:dyDescent="0.4">
      <c r="C300" s="17">
        <v>2</v>
      </c>
      <c r="D300" s="7"/>
      <c r="E300" s="2">
        <v>1</v>
      </c>
      <c r="F300" s="2"/>
      <c r="G300" s="2">
        <v>1</v>
      </c>
      <c r="H300" s="8"/>
    </row>
    <row r="301" spans="1:12" ht="39.75" customHeight="1" x14ac:dyDescent="0.4">
      <c r="C301" s="17">
        <v>8</v>
      </c>
      <c r="D301" s="7">
        <v>1</v>
      </c>
      <c r="E301" s="2"/>
      <c r="F301" s="2"/>
      <c r="G301" s="2"/>
      <c r="H301" s="8">
        <v>1</v>
      </c>
    </row>
    <row r="302" spans="1:12" ht="39.75" customHeight="1" x14ac:dyDescent="0.4">
      <c r="C302" s="17">
        <v>16</v>
      </c>
      <c r="D302" s="7">
        <v>1</v>
      </c>
      <c r="E302" s="2">
        <v>1</v>
      </c>
      <c r="F302" s="2">
        <v>1</v>
      </c>
      <c r="G302" s="2">
        <v>1</v>
      </c>
      <c r="H302" s="8">
        <v>1</v>
      </c>
    </row>
    <row r="303" spans="1:12" ht="39.75" customHeight="1" x14ac:dyDescent="0.4">
      <c r="C303" s="17">
        <v>32</v>
      </c>
      <c r="D303" s="7">
        <v>1</v>
      </c>
      <c r="E303" s="2"/>
      <c r="F303" s="2"/>
      <c r="G303" s="2"/>
      <c r="H303" s="8">
        <v>1</v>
      </c>
    </row>
    <row r="304" spans="1:12" ht="39.75" customHeight="1" thickBot="1" x14ac:dyDescent="0.45">
      <c r="C304" s="17">
        <v>64</v>
      </c>
      <c r="D304" s="9">
        <v>1</v>
      </c>
      <c r="E304" s="10"/>
      <c r="F304" s="10"/>
      <c r="G304" s="10"/>
      <c r="H304" s="11">
        <v>1</v>
      </c>
    </row>
    <row r="305" spans="1:12" ht="39.75" customHeight="1" x14ac:dyDescent="0.4">
      <c r="C305" s="17"/>
      <c r="D305" s="1">
        <f t="shared" ref="D305" si="256">D299*$C$2+D300*$C$3+D301*$C$4+D302*$C$5+D303*$C$6+D304*$C$7</f>
        <v>120</v>
      </c>
      <c r="E305" s="1">
        <f t="shared" ref="E305" si="257">E299*$C$2+E300*$C$3+E301*$C$4+E302*$C$5+E303*$C$6+E304*$C$7</f>
        <v>18</v>
      </c>
      <c r="F305" s="1">
        <f t="shared" ref="F305" si="258">F299*$C$2+F300*$C$3+F301*$C$4+F302*$C$5+F303*$C$6+F304*$C$7</f>
        <v>17</v>
      </c>
      <c r="G305" s="1">
        <f t="shared" ref="G305" si="259">G299*$C$2+G300*$C$3+G301*$C$4+G302*$C$5+G303*$C$6+G304*$C$7</f>
        <v>18</v>
      </c>
      <c r="H305" s="1">
        <f t="shared" ref="H305" si="260">H299*$C$2+H300*$C$3+H301*$C$4+H302*$C$5+H303*$C$6+H304*$C$7</f>
        <v>120</v>
      </c>
    </row>
    <row r="306" spans="1:12" ht="39.75" customHeight="1" x14ac:dyDescent="0.4">
      <c r="D306" s="1" t="str">
        <f t="shared" ref="D306" si="261">_xlfn.TEXTJOIN(",",,D305:H305)</f>
        <v>120,18,17,18,120</v>
      </c>
      <c r="E306" s="1"/>
      <c r="F306" s="1"/>
      <c r="G306" s="1"/>
      <c r="H306" s="1"/>
      <c r="K306">
        <f t="shared" ref="K306" si="262">K297+1</f>
        <v>33</v>
      </c>
      <c r="L306" t="str">
        <f t="shared" ref="L306" si="263">K306*10+10&amp;"POKE#"&amp;DEC2HEX($A$1+K306*5)&amp;","&amp;D306</f>
        <v>340POKE#9A5,120,18,17,18,120</v>
      </c>
    </row>
    <row r="307" spans="1:12" ht="39.75" customHeight="1" thickBot="1" x14ac:dyDescent="0.45">
      <c r="C307" s="17"/>
    </row>
    <row r="308" spans="1:12" ht="39.75" customHeight="1" x14ac:dyDescent="0.4">
      <c r="A308">
        <f>A299+1</f>
        <v>66</v>
      </c>
      <c r="B308" s="18" t="str">
        <f>CHAR(A308)</f>
        <v>B</v>
      </c>
      <c r="C308" s="17">
        <v>1</v>
      </c>
      <c r="D308" s="4">
        <v>1</v>
      </c>
      <c r="E308" s="5">
        <v>1</v>
      </c>
      <c r="F308" s="5">
        <v>1</v>
      </c>
      <c r="G308" s="5">
        <v>1</v>
      </c>
      <c r="H308" s="6"/>
    </row>
    <row r="309" spans="1:12" ht="39.75" customHeight="1" x14ac:dyDescent="0.4">
      <c r="C309" s="17">
        <v>2</v>
      </c>
      <c r="D309" s="7">
        <v>1</v>
      </c>
      <c r="E309" s="2"/>
      <c r="F309" s="2"/>
      <c r="G309" s="2"/>
      <c r="H309" s="8">
        <v>1</v>
      </c>
    </row>
    <row r="310" spans="1:12" ht="39.75" customHeight="1" x14ac:dyDescent="0.4">
      <c r="C310" s="17">
        <v>8</v>
      </c>
      <c r="D310" s="7">
        <v>1</v>
      </c>
      <c r="E310" s="2">
        <v>1</v>
      </c>
      <c r="F310" s="2">
        <v>1</v>
      </c>
      <c r="G310" s="2">
        <v>1</v>
      </c>
      <c r="H310" s="8"/>
    </row>
    <row r="311" spans="1:12" ht="39.75" customHeight="1" x14ac:dyDescent="0.4">
      <c r="C311" s="17">
        <v>16</v>
      </c>
      <c r="D311" s="7">
        <v>1</v>
      </c>
      <c r="E311" s="2"/>
      <c r="F311" s="2"/>
      <c r="G311" s="2"/>
      <c r="H311" s="8">
        <v>1</v>
      </c>
    </row>
    <row r="312" spans="1:12" ht="39.75" customHeight="1" x14ac:dyDescent="0.4">
      <c r="C312" s="17">
        <v>32</v>
      </c>
      <c r="D312" s="7">
        <v>1</v>
      </c>
      <c r="E312" s="2"/>
      <c r="F312" s="2"/>
      <c r="G312" s="2"/>
      <c r="H312" s="8">
        <v>1</v>
      </c>
    </row>
    <row r="313" spans="1:12" ht="39.75" customHeight="1" thickBot="1" x14ac:dyDescent="0.45">
      <c r="C313" s="17">
        <v>64</v>
      </c>
      <c r="D313" s="9">
        <v>1</v>
      </c>
      <c r="E313" s="10">
        <v>1</v>
      </c>
      <c r="F313" s="10">
        <v>1</v>
      </c>
      <c r="G313" s="10">
        <v>1</v>
      </c>
      <c r="H313" s="11">
        <v>1</v>
      </c>
    </row>
    <row r="314" spans="1:12" ht="39.75" customHeight="1" x14ac:dyDescent="0.4">
      <c r="C314" s="17"/>
      <c r="D314" s="1">
        <f t="shared" ref="D314:H314" si="264">D308*$C$2+D309*$C$3+D310*$C$4+D311*$C$5+D312*$C$6+D313*$C$7</f>
        <v>123</v>
      </c>
      <c r="E314" s="1">
        <f t="shared" si="264"/>
        <v>73</v>
      </c>
      <c r="F314" s="1">
        <f t="shared" si="264"/>
        <v>73</v>
      </c>
      <c r="G314" s="1">
        <f t="shared" si="264"/>
        <v>73</v>
      </c>
      <c r="H314" s="1">
        <f t="shared" si="264"/>
        <v>114</v>
      </c>
    </row>
    <row r="315" spans="1:12" ht="39.75" customHeight="1" x14ac:dyDescent="0.4">
      <c r="D315" s="1" t="str">
        <f t="shared" ref="D315" si="265">_xlfn.TEXTJOIN(",",,D314:H314)</f>
        <v>123,73,73,73,114</v>
      </c>
      <c r="E315" s="1"/>
      <c r="F315" s="1"/>
      <c r="G315" s="1"/>
      <c r="H315" s="1"/>
      <c r="K315">
        <f t="shared" ref="K315" si="266">K306+1</f>
        <v>34</v>
      </c>
      <c r="L315" t="str">
        <f t="shared" ref="L315" si="267">K315*10+10&amp;"POKE#"&amp;DEC2HEX($A$1+K315*5)&amp;","&amp;D315</f>
        <v>350POKE#9AA,123,73,73,73,114</v>
      </c>
    </row>
    <row r="316" spans="1:12" ht="39.75" customHeight="1" thickBot="1" x14ac:dyDescent="0.45">
      <c r="C316" s="17"/>
    </row>
    <row r="317" spans="1:12" ht="39.75" customHeight="1" x14ac:dyDescent="0.4">
      <c r="A317">
        <f>A308+1</f>
        <v>67</v>
      </c>
      <c r="B317" s="18" t="str">
        <f>CHAR(A317)</f>
        <v>C</v>
      </c>
      <c r="C317" s="17">
        <v>1</v>
      </c>
      <c r="D317" s="4"/>
      <c r="E317" s="5">
        <v>1</v>
      </c>
      <c r="F317" s="5">
        <v>1</v>
      </c>
      <c r="G317" s="5">
        <v>1</v>
      </c>
      <c r="H317" s="6"/>
    </row>
    <row r="318" spans="1:12" ht="39.75" customHeight="1" x14ac:dyDescent="0.4">
      <c r="C318" s="17">
        <v>2</v>
      </c>
      <c r="D318" s="7">
        <v>1</v>
      </c>
      <c r="E318" s="2"/>
      <c r="F318" s="2"/>
      <c r="G318" s="2"/>
      <c r="H318" s="8">
        <v>1</v>
      </c>
    </row>
    <row r="319" spans="1:12" ht="39.75" customHeight="1" x14ac:dyDescent="0.4">
      <c r="C319" s="17">
        <v>8</v>
      </c>
      <c r="D319" s="7">
        <v>1</v>
      </c>
      <c r="E319" s="2"/>
      <c r="F319" s="2"/>
      <c r="G319" s="2"/>
      <c r="H319" s="8"/>
    </row>
    <row r="320" spans="1:12" ht="39.75" customHeight="1" x14ac:dyDescent="0.4">
      <c r="C320" s="17">
        <v>16</v>
      </c>
      <c r="D320" s="7">
        <v>1</v>
      </c>
      <c r="E320" s="2"/>
      <c r="F320" s="2"/>
      <c r="G320" s="2"/>
      <c r="H320" s="8"/>
    </row>
    <row r="321" spans="1:12" ht="39.75" customHeight="1" x14ac:dyDescent="0.4">
      <c r="C321" s="17">
        <v>32</v>
      </c>
      <c r="D321" s="7">
        <v>1</v>
      </c>
      <c r="E321" s="2"/>
      <c r="F321" s="2"/>
      <c r="G321" s="2"/>
      <c r="H321" s="8">
        <v>1</v>
      </c>
    </row>
    <row r="322" spans="1:12" ht="39.75" customHeight="1" thickBot="1" x14ac:dyDescent="0.45">
      <c r="C322" s="17">
        <v>64</v>
      </c>
      <c r="D322" s="9"/>
      <c r="E322" s="10">
        <v>1</v>
      </c>
      <c r="F322" s="10">
        <v>1</v>
      </c>
      <c r="G322" s="10">
        <v>1</v>
      </c>
      <c r="H322" s="11"/>
    </row>
    <row r="323" spans="1:12" ht="39.75" customHeight="1" x14ac:dyDescent="0.4">
      <c r="C323" s="17"/>
      <c r="D323" s="1">
        <f t="shared" ref="D323:H323" si="268">D317*$C$2+D318*$C$3+D319*$C$4+D320*$C$5+D321*$C$6+D322*$C$7</f>
        <v>58</v>
      </c>
      <c r="E323" s="1">
        <f t="shared" si="268"/>
        <v>65</v>
      </c>
      <c r="F323" s="1">
        <f t="shared" si="268"/>
        <v>65</v>
      </c>
      <c r="G323" s="1">
        <f t="shared" si="268"/>
        <v>65</v>
      </c>
      <c r="H323" s="1">
        <f t="shared" si="268"/>
        <v>34</v>
      </c>
    </row>
    <row r="324" spans="1:12" ht="39.75" customHeight="1" x14ac:dyDescent="0.4">
      <c r="D324" s="1" t="str">
        <f t="shared" ref="D324" si="269">_xlfn.TEXTJOIN(",",,D323:H323)</f>
        <v>58,65,65,65,34</v>
      </c>
      <c r="E324" s="1"/>
      <c r="F324" s="1"/>
      <c r="G324" s="1"/>
      <c r="H324" s="1"/>
      <c r="K324">
        <f t="shared" ref="K324" si="270">K315+1</f>
        <v>35</v>
      </c>
      <c r="L324" t="str">
        <f t="shared" ref="L324" si="271">K324*10+10&amp;"POKE#"&amp;DEC2HEX($A$1+K324*5)&amp;","&amp;D324</f>
        <v>360POKE#9AF,58,65,65,65,34</v>
      </c>
    </row>
    <row r="325" spans="1:12" ht="39.75" customHeight="1" thickBot="1" x14ac:dyDescent="0.45">
      <c r="C325" s="17"/>
    </row>
    <row r="326" spans="1:12" ht="39.75" customHeight="1" x14ac:dyDescent="0.4">
      <c r="A326">
        <f>A317+1</f>
        <v>68</v>
      </c>
      <c r="B326" s="18" t="str">
        <f>CHAR(A326)</f>
        <v>D</v>
      </c>
      <c r="C326" s="17">
        <v>1</v>
      </c>
      <c r="D326" s="4">
        <v>1</v>
      </c>
      <c r="E326" s="5">
        <v>1</v>
      </c>
      <c r="F326" s="5">
        <v>1</v>
      </c>
      <c r="G326" s="5">
        <v>1</v>
      </c>
      <c r="H326" s="6"/>
    </row>
    <row r="327" spans="1:12" ht="39.75" customHeight="1" x14ac:dyDescent="0.4">
      <c r="C327" s="17">
        <v>2</v>
      </c>
      <c r="D327" s="7">
        <v>1</v>
      </c>
      <c r="E327" s="2"/>
      <c r="F327" s="2"/>
      <c r="G327" s="2"/>
      <c r="H327" s="8">
        <v>1</v>
      </c>
    </row>
    <row r="328" spans="1:12" ht="39.75" customHeight="1" x14ac:dyDescent="0.4">
      <c r="C328" s="17">
        <v>8</v>
      </c>
      <c r="D328" s="7">
        <v>1</v>
      </c>
      <c r="E328" s="2"/>
      <c r="F328" s="2"/>
      <c r="G328" s="2"/>
      <c r="H328" s="8">
        <v>1</v>
      </c>
    </row>
    <row r="329" spans="1:12" ht="39.75" customHeight="1" x14ac:dyDescent="0.4">
      <c r="C329" s="17">
        <v>16</v>
      </c>
      <c r="D329" s="7">
        <v>1</v>
      </c>
      <c r="E329" s="2"/>
      <c r="F329" s="2"/>
      <c r="G329" s="2"/>
      <c r="H329" s="8">
        <v>1</v>
      </c>
    </row>
    <row r="330" spans="1:12" ht="39.75" customHeight="1" x14ac:dyDescent="0.4">
      <c r="C330" s="17">
        <v>32</v>
      </c>
      <c r="D330" s="7">
        <v>1</v>
      </c>
      <c r="E330" s="2"/>
      <c r="F330" s="2"/>
      <c r="G330" s="2"/>
      <c r="H330" s="8">
        <v>1</v>
      </c>
    </row>
    <row r="331" spans="1:12" ht="39.75" customHeight="1" thickBot="1" x14ac:dyDescent="0.45">
      <c r="C331" s="17">
        <v>64</v>
      </c>
      <c r="D331" s="9">
        <v>1</v>
      </c>
      <c r="E331" s="10">
        <v>1</v>
      </c>
      <c r="F331" s="10">
        <v>1</v>
      </c>
      <c r="G331" s="10">
        <v>1</v>
      </c>
      <c r="H331" s="11"/>
    </row>
    <row r="332" spans="1:12" ht="39.75" customHeight="1" x14ac:dyDescent="0.4">
      <c r="C332" s="17"/>
      <c r="D332" s="1">
        <f t="shared" ref="D332:H332" si="272">D326*$C$2+D327*$C$3+D328*$C$4+D329*$C$5+D330*$C$6+D331*$C$7</f>
        <v>123</v>
      </c>
      <c r="E332" s="1">
        <f t="shared" si="272"/>
        <v>65</v>
      </c>
      <c r="F332" s="1">
        <f t="shared" si="272"/>
        <v>65</v>
      </c>
      <c r="G332" s="1">
        <f t="shared" si="272"/>
        <v>65</v>
      </c>
      <c r="H332" s="1">
        <f t="shared" si="272"/>
        <v>58</v>
      </c>
    </row>
    <row r="333" spans="1:12" ht="39.75" customHeight="1" x14ac:dyDescent="0.4">
      <c r="D333" s="1" t="str">
        <f t="shared" ref="D333" si="273">_xlfn.TEXTJOIN(",",,D332:H332)</f>
        <v>123,65,65,65,58</v>
      </c>
      <c r="E333" s="1"/>
      <c r="F333" s="1"/>
      <c r="G333" s="1"/>
      <c r="H333" s="1"/>
      <c r="K333">
        <f t="shared" ref="K333" si="274">K324+1</f>
        <v>36</v>
      </c>
      <c r="L333" t="str">
        <f t="shared" ref="L333" si="275">K333*10+10&amp;"POKE#"&amp;DEC2HEX($A$1+K333*5)&amp;","&amp;D333</f>
        <v>370POKE#9B4,123,65,65,65,58</v>
      </c>
    </row>
    <row r="334" spans="1:12" ht="39.75" customHeight="1" thickBot="1" x14ac:dyDescent="0.45">
      <c r="C334" s="17"/>
    </row>
    <row r="335" spans="1:12" ht="39.75" customHeight="1" x14ac:dyDescent="0.4">
      <c r="A335">
        <f>A326+1</f>
        <v>69</v>
      </c>
      <c r="B335" s="18" t="str">
        <f>CHAR(A335)</f>
        <v>E</v>
      </c>
      <c r="C335" s="17">
        <v>1</v>
      </c>
      <c r="D335" s="4">
        <v>1</v>
      </c>
      <c r="E335" s="5">
        <v>1</v>
      </c>
      <c r="F335" s="5">
        <v>1</v>
      </c>
      <c r="G335" s="5">
        <v>1</v>
      </c>
      <c r="H335" s="6">
        <v>1</v>
      </c>
    </row>
    <row r="336" spans="1:12" ht="39.75" customHeight="1" x14ac:dyDescent="0.4">
      <c r="C336" s="17">
        <v>2</v>
      </c>
      <c r="D336" s="7">
        <v>1</v>
      </c>
      <c r="E336" s="2"/>
      <c r="F336" s="2"/>
      <c r="G336" s="2"/>
      <c r="H336" s="8"/>
    </row>
    <row r="337" spans="1:12" ht="39.75" customHeight="1" x14ac:dyDescent="0.4">
      <c r="C337" s="17">
        <v>8</v>
      </c>
      <c r="D337" s="7">
        <v>1</v>
      </c>
      <c r="E337" s="2">
        <v>1</v>
      </c>
      <c r="F337" s="2">
        <v>1</v>
      </c>
      <c r="G337" s="2">
        <v>1</v>
      </c>
      <c r="H337" s="8"/>
    </row>
    <row r="338" spans="1:12" ht="39.75" customHeight="1" x14ac:dyDescent="0.4">
      <c r="C338" s="17">
        <v>16</v>
      </c>
      <c r="D338" s="7">
        <v>1</v>
      </c>
      <c r="E338" s="2"/>
      <c r="F338" s="2"/>
      <c r="G338" s="2"/>
      <c r="H338" s="8"/>
    </row>
    <row r="339" spans="1:12" ht="39.75" customHeight="1" x14ac:dyDescent="0.4">
      <c r="C339" s="17">
        <v>32</v>
      </c>
      <c r="D339" s="7">
        <v>1</v>
      </c>
      <c r="E339" s="2"/>
      <c r="F339" s="2"/>
      <c r="G339" s="2"/>
      <c r="H339" s="8"/>
    </row>
    <row r="340" spans="1:12" ht="39.75" customHeight="1" thickBot="1" x14ac:dyDescent="0.45">
      <c r="C340" s="17">
        <v>64</v>
      </c>
      <c r="D340" s="9">
        <v>1</v>
      </c>
      <c r="E340" s="10">
        <v>1</v>
      </c>
      <c r="F340" s="10">
        <v>1</v>
      </c>
      <c r="G340" s="10">
        <v>1</v>
      </c>
      <c r="H340" s="11">
        <v>1</v>
      </c>
    </row>
    <row r="341" spans="1:12" ht="39.75" customHeight="1" x14ac:dyDescent="0.4">
      <c r="C341" s="17"/>
      <c r="D341" s="1">
        <f t="shared" ref="D341:H341" si="276">D335*$C$2+D336*$C$3+D337*$C$4+D338*$C$5+D339*$C$6+D340*$C$7</f>
        <v>123</v>
      </c>
      <c r="E341" s="1">
        <f t="shared" si="276"/>
        <v>73</v>
      </c>
      <c r="F341" s="1">
        <f t="shared" si="276"/>
        <v>73</v>
      </c>
      <c r="G341" s="1">
        <f t="shared" si="276"/>
        <v>73</v>
      </c>
      <c r="H341" s="1">
        <f t="shared" si="276"/>
        <v>65</v>
      </c>
    </row>
    <row r="342" spans="1:12" ht="39.75" customHeight="1" x14ac:dyDescent="0.4">
      <c r="D342" s="1" t="str">
        <f t="shared" ref="D342" si="277">_xlfn.TEXTJOIN(",",,D341:H341)</f>
        <v>123,73,73,73,65</v>
      </c>
      <c r="E342" s="1"/>
      <c r="F342" s="1"/>
      <c r="G342" s="1"/>
      <c r="H342" s="1"/>
      <c r="K342">
        <f t="shared" ref="K342" si="278">K333+1</f>
        <v>37</v>
      </c>
      <c r="L342" t="str">
        <f t="shared" ref="L342" si="279">K342*10+10&amp;"POKE#"&amp;DEC2HEX($A$1+K342*5)&amp;","&amp;D342</f>
        <v>380POKE#9B9,123,73,73,73,65</v>
      </c>
    </row>
    <row r="343" spans="1:12" ht="39.75" customHeight="1" thickBot="1" x14ac:dyDescent="0.45">
      <c r="C343" s="17"/>
    </row>
    <row r="344" spans="1:12" ht="39.75" customHeight="1" x14ac:dyDescent="0.4">
      <c r="A344">
        <f>A335+1</f>
        <v>70</v>
      </c>
      <c r="B344" s="18" t="str">
        <f>CHAR(A344)</f>
        <v>F</v>
      </c>
      <c r="C344" s="17">
        <v>1</v>
      </c>
      <c r="D344" s="4">
        <v>1</v>
      </c>
      <c r="E344" s="5">
        <v>1</v>
      </c>
      <c r="F344" s="5">
        <v>1</v>
      </c>
      <c r="G344" s="5">
        <v>1</v>
      </c>
      <c r="H344" s="6">
        <v>1</v>
      </c>
    </row>
    <row r="345" spans="1:12" ht="39.75" customHeight="1" x14ac:dyDescent="0.4">
      <c r="C345" s="17">
        <v>2</v>
      </c>
      <c r="D345" s="7">
        <v>1</v>
      </c>
      <c r="E345" s="2"/>
      <c r="F345" s="2"/>
      <c r="G345" s="2"/>
      <c r="H345" s="8"/>
    </row>
    <row r="346" spans="1:12" ht="39.75" customHeight="1" x14ac:dyDescent="0.4">
      <c r="C346" s="17">
        <v>8</v>
      </c>
      <c r="D346" s="7">
        <v>1</v>
      </c>
      <c r="E346" s="2">
        <v>1</v>
      </c>
      <c r="F346" s="2">
        <v>1</v>
      </c>
      <c r="G346" s="2">
        <v>1</v>
      </c>
      <c r="H346" s="8"/>
    </row>
    <row r="347" spans="1:12" ht="39.75" customHeight="1" x14ac:dyDescent="0.4">
      <c r="C347" s="17">
        <v>16</v>
      </c>
      <c r="D347" s="7">
        <v>1</v>
      </c>
      <c r="E347" s="2"/>
      <c r="F347" s="2"/>
      <c r="G347" s="2"/>
      <c r="H347" s="8"/>
    </row>
    <row r="348" spans="1:12" ht="39.75" customHeight="1" x14ac:dyDescent="0.4">
      <c r="C348" s="17">
        <v>32</v>
      </c>
      <c r="D348" s="7">
        <v>1</v>
      </c>
      <c r="E348" s="2"/>
      <c r="F348" s="2"/>
      <c r="G348" s="2"/>
      <c r="H348" s="8"/>
    </row>
    <row r="349" spans="1:12" ht="39.75" customHeight="1" thickBot="1" x14ac:dyDescent="0.45">
      <c r="C349" s="17">
        <v>64</v>
      </c>
      <c r="D349" s="9">
        <v>1</v>
      </c>
      <c r="E349" s="10"/>
      <c r="F349" s="10"/>
      <c r="G349" s="10"/>
      <c r="H349" s="11"/>
    </row>
    <row r="350" spans="1:12" ht="39.75" customHeight="1" x14ac:dyDescent="0.4">
      <c r="C350" s="17"/>
      <c r="D350" s="1">
        <f t="shared" ref="D350:H350" si="280">D344*$C$2+D345*$C$3+D346*$C$4+D347*$C$5+D348*$C$6+D349*$C$7</f>
        <v>123</v>
      </c>
      <c r="E350" s="1">
        <f t="shared" si="280"/>
        <v>9</v>
      </c>
      <c r="F350" s="1">
        <f t="shared" si="280"/>
        <v>9</v>
      </c>
      <c r="G350" s="1">
        <f t="shared" si="280"/>
        <v>9</v>
      </c>
      <c r="H350" s="1">
        <f t="shared" si="280"/>
        <v>1</v>
      </c>
    </row>
    <row r="351" spans="1:12" ht="39.75" customHeight="1" x14ac:dyDescent="0.4">
      <c r="D351" s="1" t="str">
        <f t="shared" ref="D351" si="281">_xlfn.TEXTJOIN(",",,D350:H350)</f>
        <v>123,9,9,9,1</v>
      </c>
      <c r="E351" s="1"/>
      <c r="F351" s="1"/>
      <c r="G351" s="1"/>
      <c r="H351" s="1"/>
      <c r="K351">
        <f t="shared" ref="K351" si="282">K342+1</f>
        <v>38</v>
      </c>
      <c r="L351" t="str">
        <f t="shared" ref="L351" si="283">K351*10+10&amp;"POKE#"&amp;DEC2HEX($A$1+K351*5)&amp;","&amp;D351</f>
        <v>390POKE#9BE,123,9,9,9,1</v>
      </c>
    </row>
    <row r="352" spans="1:12" ht="39.75" customHeight="1" thickBot="1" x14ac:dyDescent="0.45">
      <c r="C352" s="17"/>
    </row>
    <row r="353" spans="1:12" ht="39.75" customHeight="1" x14ac:dyDescent="0.4">
      <c r="A353">
        <f>A344+1</f>
        <v>71</v>
      </c>
      <c r="B353" s="18" t="str">
        <f>CHAR(A353)</f>
        <v>G</v>
      </c>
      <c r="C353" s="17">
        <v>1</v>
      </c>
      <c r="D353" s="4"/>
      <c r="E353" s="5">
        <v>1</v>
      </c>
      <c r="F353" s="5">
        <v>1</v>
      </c>
      <c r="G353" s="5">
        <v>1</v>
      </c>
      <c r="H353" s="6"/>
    </row>
    <row r="354" spans="1:12" ht="39.75" customHeight="1" x14ac:dyDescent="0.4">
      <c r="C354" s="17">
        <v>2</v>
      </c>
      <c r="D354" s="7">
        <v>1</v>
      </c>
      <c r="E354" s="2"/>
      <c r="F354" s="2"/>
      <c r="G354" s="2"/>
      <c r="H354" s="8">
        <v>1</v>
      </c>
    </row>
    <row r="355" spans="1:12" ht="39.75" customHeight="1" x14ac:dyDescent="0.4">
      <c r="C355" s="17">
        <v>8</v>
      </c>
      <c r="D355" s="7">
        <v>1</v>
      </c>
      <c r="E355" s="2"/>
      <c r="F355" s="2"/>
      <c r="G355" s="2"/>
      <c r="H355" s="8"/>
    </row>
    <row r="356" spans="1:12" ht="39.75" customHeight="1" x14ac:dyDescent="0.4">
      <c r="C356" s="17">
        <v>16</v>
      </c>
      <c r="D356" s="7">
        <v>1</v>
      </c>
      <c r="E356" s="2"/>
      <c r="F356" s="2"/>
      <c r="G356" s="2">
        <v>1</v>
      </c>
      <c r="H356" s="8">
        <v>1</v>
      </c>
    </row>
    <row r="357" spans="1:12" ht="39.75" customHeight="1" x14ac:dyDescent="0.4">
      <c r="C357" s="17">
        <v>32</v>
      </c>
      <c r="D357" s="7">
        <v>1</v>
      </c>
      <c r="E357" s="2"/>
      <c r="F357" s="2"/>
      <c r="G357" s="2"/>
      <c r="H357" s="8">
        <v>1</v>
      </c>
    </row>
    <row r="358" spans="1:12" ht="39.75" customHeight="1" thickBot="1" x14ac:dyDescent="0.45">
      <c r="C358" s="17">
        <v>64</v>
      </c>
      <c r="D358" s="9"/>
      <c r="E358" s="10">
        <v>1</v>
      </c>
      <c r="F358" s="10">
        <v>1</v>
      </c>
      <c r="G358" s="10">
        <v>1</v>
      </c>
      <c r="H358" s="11"/>
    </row>
    <row r="359" spans="1:12" ht="39.75" customHeight="1" x14ac:dyDescent="0.4">
      <c r="C359" s="17"/>
      <c r="D359" s="1">
        <f t="shared" ref="D359:H359" si="284">D353*$C$2+D354*$C$3+D355*$C$4+D356*$C$5+D357*$C$6+D358*$C$7</f>
        <v>58</v>
      </c>
      <c r="E359" s="1">
        <f t="shared" si="284"/>
        <v>65</v>
      </c>
      <c r="F359" s="1">
        <f t="shared" si="284"/>
        <v>65</v>
      </c>
      <c r="G359" s="1">
        <f t="shared" si="284"/>
        <v>81</v>
      </c>
      <c r="H359" s="1">
        <f t="shared" si="284"/>
        <v>50</v>
      </c>
    </row>
    <row r="360" spans="1:12" ht="39.75" customHeight="1" x14ac:dyDescent="0.4">
      <c r="D360" s="1" t="str">
        <f t="shared" ref="D360" si="285">_xlfn.TEXTJOIN(",",,D359:H359)</f>
        <v>58,65,65,81,50</v>
      </c>
      <c r="E360" s="1"/>
      <c r="F360" s="1"/>
      <c r="G360" s="1"/>
      <c r="H360" s="1"/>
      <c r="K360">
        <f t="shared" ref="K360" si="286">K351+1</f>
        <v>39</v>
      </c>
      <c r="L360" t="str">
        <f t="shared" ref="L360" si="287">K360*10+10&amp;"POKE#"&amp;DEC2HEX($A$1+K360*5)&amp;","&amp;D360</f>
        <v>400POKE#9C3,58,65,65,81,50</v>
      </c>
    </row>
    <row r="361" spans="1:12" ht="39.75" customHeight="1" thickBot="1" x14ac:dyDescent="0.45">
      <c r="C361" s="17"/>
    </row>
    <row r="362" spans="1:12" ht="39.75" customHeight="1" x14ac:dyDescent="0.4">
      <c r="A362">
        <f>A353+1</f>
        <v>72</v>
      </c>
      <c r="B362" s="18" t="str">
        <f>CHAR(A362)</f>
        <v>H</v>
      </c>
      <c r="C362" s="17">
        <v>1</v>
      </c>
      <c r="D362" s="4">
        <v>1</v>
      </c>
      <c r="E362" s="5"/>
      <c r="F362" s="5"/>
      <c r="G362" s="5"/>
      <c r="H362" s="6">
        <v>1</v>
      </c>
    </row>
    <row r="363" spans="1:12" ht="39.75" customHeight="1" x14ac:dyDescent="0.4">
      <c r="C363" s="17">
        <v>2</v>
      </c>
      <c r="D363" s="7">
        <v>1</v>
      </c>
      <c r="E363" s="2"/>
      <c r="F363" s="2"/>
      <c r="G363" s="2"/>
      <c r="H363" s="8">
        <v>1</v>
      </c>
    </row>
    <row r="364" spans="1:12" ht="39.75" customHeight="1" x14ac:dyDescent="0.4">
      <c r="C364" s="17">
        <v>8</v>
      </c>
      <c r="D364" s="7">
        <v>1</v>
      </c>
      <c r="E364" s="2">
        <v>1</v>
      </c>
      <c r="F364" s="2">
        <v>1</v>
      </c>
      <c r="G364" s="2">
        <v>1</v>
      </c>
      <c r="H364" s="8">
        <v>1</v>
      </c>
    </row>
    <row r="365" spans="1:12" ht="39.75" customHeight="1" x14ac:dyDescent="0.4">
      <c r="C365" s="17">
        <v>16</v>
      </c>
      <c r="D365" s="7">
        <v>1</v>
      </c>
      <c r="E365" s="2"/>
      <c r="F365" s="2"/>
      <c r="G365" s="2"/>
      <c r="H365" s="8">
        <v>1</v>
      </c>
    </row>
    <row r="366" spans="1:12" ht="39.75" customHeight="1" x14ac:dyDescent="0.4">
      <c r="C366" s="17">
        <v>32</v>
      </c>
      <c r="D366" s="7">
        <v>1</v>
      </c>
      <c r="E366" s="2"/>
      <c r="F366" s="2"/>
      <c r="G366" s="2"/>
      <c r="H366" s="8">
        <v>1</v>
      </c>
    </row>
    <row r="367" spans="1:12" ht="39.75" customHeight="1" thickBot="1" x14ac:dyDescent="0.45">
      <c r="C367" s="17">
        <v>64</v>
      </c>
      <c r="D367" s="9">
        <v>1</v>
      </c>
      <c r="E367" s="10"/>
      <c r="F367" s="10"/>
      <c r="G367" s="10"/>
      <c r="H367" s="11">
        <v>1</v>
      </c>
    </row>
    <row r="368" spans="1:12" ht="39.75" customHeight="1" x14ac:dyDescent="0.4">
      <c r="C368" s="17"/>
      <c r="D368" s="1">
        <f t="shared" ref="D368:H368" si="288">D362*$C$2+D363*$C$3+D364*$C$4+D365*$C$5+D366*$C$6+D367*$C$7</f>
        <v>123</v>
      </c>
      <c r="E368" s="1">
        <f t="shared" si="288"/>
        <v>8</v>
      </c>
      <c r="F368" s="1">
        <f t="shared" si="288"/>
        <v>8</v>
      </c>
      <c r="G368" s="1">
        <f t="shared" si="288"/>
        <v>8</v>
      </c>
      <c r="H368" s="1">
        <f t="shared" si="288"/>
        <v>123</v>
      </c>
    </row>
    <row r="369" spans="1:12" ht="39.75" customHeight="1" x14ac:dyDescent="0.4">
      <c r="D369" s="1" t="str">
        <f t="shared" ref="D369" si="289">_xlfn.TEXTJOIN(",",,D368:H368)</f>
        <v>123,8,8,8,123</v>
      </c>
      <c r="E369" s="1"/>
      <c r="F369" s="1"/>
      <c r="G369" s="1"/>
      <c r="H369" s="1"/>
      <c r="K369">
        <f t="shared" ref="K369" si="290">K360+1</f>
        <v>40</v>
      </c>
      <c r="L369" t="str">
        <f t="shared" ref="L369" si="291">K369*10+10&amp;"POKE#"&amp;DEC2HEX($A$1+K369*5)&amp;","&amp;D369</f>
        <v>410POKE#9C8,123,8,8,8,123</v>
      </c>
    </row>
    <row r="370" spans="1:12" ht="39.75" customHeight="1" thickBot="1" x14ac:dyDescent="0.45">
      <c r="C370" s="17"/>
    </row>
    <row r="371" spans="1:12" ht="39.75" customHeight="1" x14ac:dyDescent="0.4">
      <c r="A371">
        <f>A362+1</f>
        <v>73</v>
      </c>
      <c r="B371" s="18" t="str">
        <f>CHAR(A371)</f>
        <v>I</v>
      </c>
      <c r="C371" s="17">
        <v>1</v>
      </c>
      <c r="D371" s="4"/>
      <c r="E371" s="5">
        <v>1</v>
      </c>
      <c r="F371" s="5">
        <v>1</v>
      </c>
      <c r="G371" s="5">
        <v>1</v>
      </c>
      <c r="H371" s="6"/>
    </row>
    <row r="372" spans="1:12" ht="39.75" customHeight="1" x14ac:dyDescent="0.4">
      <c r="C372" s="17">
        <v>2</v>
      </c>
      <c r="D372" s="7"/>
      <c r="E372" s="2"/>
      <c r="F372" s="2">
        <v>1</v>
      </c>
      <c r="G372" s="2"/>
      <c r="H372" s="8"/>
    </row>
    <row r="373" spans="1:12" ht="39.75" customHeight="1" x14ac:dyDescent="0.4">
      <c r="C373" s="17">
        <v>8</v>
      </c>
      <c r="D373" s="7"/>
      <c r="E373" s="2"/>
      <c r="F373" s="2">
        <v>1</v>
      </c>
      <c r="G373" s="2"/>
      <c r="H373" s="8"/>
    </row>
    <row r="374" spans="1:12" ht="39.75" customHeight="1" x14ac:dyDescent="0.4">
      <c r="C374" s="17">
        <v>16</v>
      </c>
      <c r="D374" s="7"/>
      <c r="E374" s="2"/>
      <c r="F374" s="2">
        <v>1</v>
      </c>
      <c r="G374" s="2"/>
      <c r="H374" s="8"/>
    </row>
    <row r="375" spans="1:12" ht="39.75" customHeight="1" x14ac:dyDescent="0.4">
      <c r="C375" s="17">
        <v>32</v>
      </c>
      <c r="D375" s="7"/>
      <c r="E375" s="2"/>
      <c r="F375" s="2">
        <v>1</v>
      </c>
      <c r="G375" s="2"/>
      <c r="H375" s="8"/>
    </row>
    <row r="376" spans="1:12" ht="39.75" customHeight="1" thickBot="1" x14ac:dyDescent="0.45">
      <c r="C376" s="17">
        <v>64</v>
      </c>
      <c r="D376" s="9"/>
      <c r="E376" s="10">
        <v>1</v>
      </c>
      <c r="F376" s="10">
        <v>1</v>
      </c>
      <c r="G376" s="10">
        <v>1</v>
      </c>
      <c r="H376" s="11"/>
    </row>
    <row r="377" spans="1:12" ht="39.75" customHeight="1" x14ac:dyDescent="0.4">
      <c r="C377" s="17"/>
      <c r="D377" s="1">
        <f t="shared" ref="D377:H377" si="292">D371*$C$2+D372*$C$3+D373*$C$4+D374*$C$5+D375*$C$6+D376*$C$7</f>
        <v>0</v>
      </c>
      <c r="E377" s="1">
        <f t="shared" si="292"/>
        <v>65</v>
      </c>
      <c r="F377" s="1">
        <f t="shared" si="292"/>
        <v>123</v>
      </c>
      <c r="G377" s="1">
        <f t="shared" si="292"/>
        <v>65</v>
      </c>
      <c r="H377" s="1">
        <f t="shared" si="292"/>
        <v>0</v>
      </c>
    </row>
    <row r="378" spans="1:12" ht="39.75" customHeight="1" x14ac:dyDescent="0.4">
      <c r="D378" s="1" t="str">
        <f t="shared" ref="D378" si="293">_xlfn.TEXTJOIN(",",,D377:H377)</f>
        <v>0,65,123,65,0</v>
      </c>
      <c r="E378" s="1"/>
      <c r="F378" s="1"/>
      <c r="G378" s="1"/>
      <c r="H378" s="1"/>
      <c r="K378">
        <f t="shared" ref="K378" si="294">K369+1</f>
        <v>41</v>
      </c>
      <c r="L378" t="str">
        <f t="shared" ref="L378" si="295">K378*10+10&amp;"POKE#"&amp;DEC2HEX($A$1+K378*5)&amp;","&amp;D378</f>
        <v>420POKE#9CD,0,65,123,65,0</v>
      </c>
    </row>
    <row r="379" spans="1:12" ht="39.75" customHeight="1" thickBot="1" x14ac:dyDescent="0.45">
      <c r="C379" s="17"/>
    </row>
    <row r="380" spans="1:12" ht="39.75" customHeight="1" x14ac:dyDescent="0.4">
      <c r="A380">
        <f>A371+1</f>
        <v>74</v>
      </c>
      <c r="B380" s="18" t="str">
        <f>CHAR(A380)</f>
        <v>J</v>
      </c>
      <c r="C380" s="17">
        <v>1</v>
      </c>
      <c r="D380" s="4"/>
      <c r="E380" s="5">
        <v>1</v>
      </c>
      <c r="F380" s="5">
        <v>1</v>
      </c>
      <c r="G380" s="5">
        <v>1</v>
      </c>
      <c r="H380" s="6">
        <v>1</v>
      </c>
    </row>
    <row r="381" spans="1:12" ht="39.75" customHeight="1" x14ac:dyDescent="0.4">
      <c r="C381" s="17">
        <v>2</v>
      </c>
      <c r="D381" s="7"/>
      <c r="E381" s="2"/>
      <c r="F381" s="2"/>
      <c r="G381" s="2">
        <v>1</v>
      </c>
      <c r="H381" s="8"/>
    </row>
    <row r="382" spans="1:12" ht="39.75" customHeight="1" x14ac:dyDescent="0.4">
      <c r="C382" s="17">
        <v>8</v>
      </c>
      <c r="D382" s="7"/>
      <c r="E382" s="2"/>
      <c r="F382" s="2"/>
      <c r="G382" s="2">
        <v>1</v>
      </c>
      <c r="H382" s="8"/>
    </row>
    <row r="383" spans="1:12" ht="39.75" customHeight="1" x14ac:dyDescent="0.4">
      <c r="C383" s="17">
        <v>16</v>
      </c>
      <c r="D383" s="7"/>
      <c r="E383" s="2"/>
      <c r="F383" s="2"/>
      <c r="G383" s="2">
        <v>1</v>
      </c>
      <c r="H383" s="8"/>
    </row>
    <row r="384" spans="1:12" ht="39.75" customHeight="1" x14ac:dyDescent="0.4">
      <c r="C384" s="17">
        <v>32</v>
      </c>
      <c r="D384" s="7"/>
      <c r="E384" s="2">
        <v>1</v>
      </c>
      <c r="F384" s="2"/>
      <c r="G384" s="2">
        <v>1</v>
      </c>
      <c r="H384" s="8"/>
    </row>
    <row r="385" spans="1:12" ht="39.75" customHeight="1" thickBot="1" x14ac:dyDescent="0.45">
      <c r="C385" s="17">
        <v>64</v>
      </c>
      <c r="D385" s="9"/>
      <c r="E385" s="10"/>
      <c r="F385" s="10">
        <v>1</v>
      </c>
      <c r="G385" s="10"/>
      <c r="H385" s="11"/>
    </row>
    <row r="386" spans="1:12" ht="39.75" customHeight="1" x14ac:dyDescent="0.4">
      <c r="C386" s="17"/>
      <c r="D386" s="1">
        <f t="shared" ref="D386:H386" si="296">D380*$C$2+D381*$C$3+D382*$C$4+D383*$C$5+D384*$C$6+D385*$C$7</f>
        <v>0</v>
      </c>
      <c r="E386" s="1">
        <f t="shared" si="296"/>
        <v>33</v>
      </c>
      <c r="F386" s="1">
        <f t="shared" si="296"/>
        <v>65</v>
      </c>
      <c r="G386" s="1">
        <f t="shared" si="296"/>
        <v>59</v>
      </c>
      <c r="H386" s="1">
        <f t="shared" si="296"/>
        <v>1</v>
      </c>
    </row>
    <row r="387" spans="1:12" ht="39.75" customHeight="1" x14ac:dyDescent="0.4">
      <c r="D387" s="1" t="str">
        <f t="shared" ref="D387" si="297">_xlfn.TEXTJOIN(",",,D386:H386)</f>
        <v>0,33,65,59,1</v>
      </c>
      <c r="E387" s="1"/>
      <c r="F387" s="1"/>
      <c r="G387" s="1"/>
      <c r="H387" s="1"/>
      <c r="K387">
        <f t="shared" ref="K387" si="298">K378+1</f>
        <v>42</v>
      </c>
      <c r="L387" t="str">
        <f t="shared" ref="L387" si="299">K387*10+10&amp;"POKE#"&amp;DEC2HEX($A$1+K387*5)&amp;","&amp;D387</f>
        <v>430POKE#9D2,0,33,65,59,1</v>
      </c>
    </row>
    <row r="388" spans="1:12" ht="39.75" customHeight="1" thickBot="1" x14ac:dyDescent="0.45">
      <c r="C388" s="17"/>
    </row>
    <row r="389" spans="1:12" ht="39.75" customHeight="1" x14ac:dyDescent="0.4">
      <c r="A389">
        <f>A380+1</f>
        <v>75</v>
      </c>
      <c r="B389" s="18" t="str">
        <f>CHAR(A389)</f>
        <v>K</v>
      </c>
      <c r="C389" s="17">
        <v>1</v>
      </c>
      <c r="D389" s="4">
        <v>1</v>
      </c>
      <c r="E389" s="5"/>
      <c r="F389" s="5"/>
      <c r="G389" s="5"/>
      <c r="H389" s="6">
        <v>1</v>
      </c>
    </row>
    <row r="390" spans="1:12" ht="39.75" customHeight="1" x14ac:dyDescent="0.4">
      <c r="C390" s="17">
        <v>2</v>
      </c>
      <c r="D390" s="7">
        <v>1</v>
      </c>
      <c r="E390" s="2"/>
      <c r="F390" s="2"/>
      <c r="G390" s="2">
        <v>1</v>
      </c>
      <c r="H390" s="8">
        <v>1</v>
      </c>
    </row>
    <row r="391" spans="1:12" ht="39.75" customHeight="1" x14ac:dyDescent="0.4">
      <c r="C391" s="17">
        <v>8</v>
      </c>
      <c r="D391" s="7">
        <v>1</v>
      </c>
      <c r="E391" s="2">
        <v>1</v>
      </c>
      <c r="F391" s="2">
        <v>1</v>
      </c>
      <c r="G391" s="2">
        <v>1</v>
      </c>
      <c r="H391" s="8"/>
    </row>
    <row r="392" spans="1:12" ht="39.75" customHeight="1" x14ac:dyDescent="0.4">
      <c r="C392" s="17">
        <v>16</v>
      </c>
      <c r="D392" s="7">
        <v>1</v>
      </c>
      <c r="E392" s="2">
        <v>1</v>
      </c>
      <c r="F392" s="2">
        <v>1</v>
      </c>
      <c r="G392" s="2"/>
      <c r="H392" s="8"/>
    </row>
    <row r="393" spans="1:12" ht="39.75" customHeight="1" x14ac:dyDescent="0.4">
      <c r="C393" s="17">
        <v>32</v>
      </c>
      <c r="D393" s="7">
        <v>1</v>
      </c>
      <c r="E393" s="2"/>
      <c r="F393" s="2">
        <v>1</v>
      </c>
      <c r="G393" s="2">
        <v>1</v>
      </c>
      <c r="H393" s="8">
        <v>1</v>
      </c>
    </row>
    <row r="394" spans="1:12" ht="39.75" customHeight="1" thickBot="1" x14ac:dyDescent="0.45">
      <c r="C394" s="17">
        <v>64</v>
      </c>
      <c r="D394" s="9">
        <v>1</v>
      </c>
      <c r="E394" s="10"/>
      <c r="F394" s="10"/>
      <c r="G394" s="10">
        <v>1</v>
      </c>
      <c r="H394" s="11">
        <v>1</v>
      </c>
    </row>
    <row r="395" spans="1:12" ht="39.75" customHeight="1" x14ac:dyDescent="0.4">
      <c r="C395" s="17"/>
      <c r="D395" s="1">
        <f t="shared" ref="D395:H395" si="300">D389*$C$2+D390*$C$3+D391*$C$4+D392*$C$5+D393*$C$6+D394*$C$7</f>
        <v>123</v>
      </c>
      <c r="E395" s="1">
        <f t="shared" si="300"/>
        <v>24</v>
      </c>
      <c r="F395" s="1">
        <f t="shared" si="300"/>
        <v>56</v>
      </c>
      <c r="G395" s="1">
        <f t="shared" si="300"/>
        <v>106</v>
      </c>
      <c r="H395" s="1">
        <f t="shared" si="300"/>
        <v>99</v>
      </c>
    </row>
    <row r="396" spans="1:12" ht="39.75" customHeight="1" x14ac:dyDescent="0.4">
      <c r="D396" s="1" t="str">
        <f t="shared" ref="D396" si="301">_xlfn.TEXTJOIN(",",,D395:H395)</f>
        <v>123,24,56,106,99</v>
      </c>
      <c r="E396" s="1"/>
      <c r="F396" s="1"/>
      <c r="G396" s="1"/>
      <c r="H396" s="1"/>
      <c r="K396">
        <f t="shared" ref="K396" si="302">K387+1</f>
        <v>43</v>
      </c>
      <c r="L396" t="str">
        <f t="shared" ref="L396" si="303">K396*10+10&amp;"POKE#"&amp;DEC2HEX($A$1+K396*5)&amp;","&amp;D396</f>
        <v>440POKE#9D7,123,24,56,106,99</v>
      </c>
    </row>
    <row r="397" spans="1:12" ht="39.75" customHeight="1" thickBot="1" x14ac:dyDescent="0.45">
      <c r="C397" s="17"/>
    </row>
    <row r="398" spans="1:12" ht="39.75" customHeight="1" x14ac:dyDescent="0.4">
      <c r="A398">
        <f>A389+1</f>
        <v>76</v>
      </c>
      <c r="B398" s="18" t="str">
        <f>CHAR(A398)</f>
        <v>L</v>
      </c>
      <c r="C398" s="17">
        <v>1</v>
      </c>
      <c r="D398" s="4">
        <v>1</v>
      </c>
      <c r="E398" s="5"/>
      <c r="F398" s="5"/>
      <c r="G398" s="5"/>
      <c r="H398" s="6"/>
    </row>
    <row r="399" spans="1:12" ht="39.75" customHeight="1" x14ac:dyDescent="0.4">
      <c r="C399" s="17">
        <v>2</v>
      </c>
      <c r="D399" s="7">
        <v>1</v>
      </c>
      <c r="E399" s="2"/>
      <c r="F399" s="2"/>
      <c r="G399" s="2"/>
      <c r="H399" s="8"/>
    </row>
    <row r="400" spans="1:12" ht="39.75" customHeight="1" x14ac:dyDescent="0.4">
      <c r="C400" s="17">
        <v>8</v>
      </c>
      <c r="D400" s="7">
        <v>1</v>
      </c>
      <c r="E400" s="2"/>
      <c r="F400" s="2"/>
      <c r="G400" s="2"/>
      <c r="H400" s="8"/>
    </row>
    <row r="401" spans="1:12" ht="39.75" customHeight="1" x14ac:dyDescent="0.4">
      <c r="C401" s="17">
        <v>16</v>
      </c>
      <c r="D401" s="7">
        <v>1</v>
      </c>
      <c r="E401" s="2"/>
      <c r="F401" s="2"/>
      <c r="G401" s="2"/>
      <c r="H401" s="8"/>
    </row>
    <row r="402" spans="1:12" ht="39.75" customHeight="1" x14ac:dyDescent="0.4">
      <c r="C402" s="17">
        <v>32</v>
      </c>
      <c r="D402" s="7">
        <v>1</v>
      </c>
      <c r="E402" s="2"/>
      <c r="F402" s="2"/>
      <c r="G402" s="2"/>
      <c r="H402" s="8"/>
    </row>
    <row r="403" spans="1:12" ht="39.75" customHeight="1" thickBot="1" x14ac:dyDescent="0.45">
      <c r="C403" s="17">
        <v>64</v>
      </c>
      <c r="D403" s="9">
        <v>1</v>
      </c>
      <c r="E403" s="10">
        <v>1</v>
      </c>
      <c r="F403" s="10">
        <v>1</v>
      </c>
      <c r="G403" s="10">
        <v>1</v>
      </c>
      <c r="H403" s="11">
        <v>1</v>
      </c>
    </row>
    <row r="404" spans="1:12" ht="39.75" customHeight="1" x14ac:dyDescent="0.4">
      <c r="C404" s="17"/>
      <c r="D404" s="1">
        <f t="shared" ref="D404:H404" si="304">D398*$C$2+D399*$C$3+D400*$C$4+D401*$C$5+D402*$C$6+D403*$C$7</f>
        <v>123</v>
      </c>
      <c r="E404" s="1">
        <f t="shared" si="304"/>
        <v>64</v>
      </c>
      <c r="F404" s="1">
        <f t="shared" si="304"/>
        <v>64</v>
      </c>
      <c r="G404" s="1">
        <f t="shared" si="304"/>
        <v>64</v>
      </c>
      <c r="H404" s="1">
        <f t="shared" si="304"/>
        <v>64</v>
      </c>
    </row>
    <row r="405" spans="1:12" ht="39.75" customHeight="1" x14ac:dyDescent="0.4">
      <c r="D405" s="1" t="str">
        <f t="shared" ref="D405" si="305">_xlfn.TEXTJOIN(",",,D404:H404)</f>
        <v>123,64,64,64,64</v>
      </c>
      <c r="E405" s="1"/>
      <c r="F405" s="1"/>
      <c r="G405" s="1"/>
      <c r="H405" s="1"/>
      <c r="K405">
        <f t="shared" ref="K405" si="306">K396+1</f>
        <v>44</v>
      </c>
      <c r="L405" t="str">
        <f t="shared" ref="L405" si="307">K405*10+10&amp;"POKE#"&amp;DEC2HEX($A$1+K405*5)&amp;","&amp;D405</f>
        <v>450POKE#9DC,123,64,64,64,64</v>
      </c>
    </row>
    <row r="406" spans="1:12" ht="39.75" customHeight="1" thickBot="1" x14ac:dyDescent="0.45">
      <c r="C406" s="17"/>
    </row>
    <row r="407" spans="1:12" ht="39.75" customHeight="1" x14ac:dyDescent="0.4">
      <c r="A407">
        <f>A398+1</f>
        <v>77</v>
      </c>
      <c r="B407" s="18" t="str">
        <f>CHAR(A407)</f>
        <v>M</v>
      </c>
      <c r="C407" s="17">
        <v>1</v>
      </c>
      <c r="D407" s="4">
        <v>1</v>
      </c>
      <c r="E407" s="5"/>
      <c r="F407" s="5"/>
      <c r="G407" s="5"/>
      <c r="H407" s="6">
        <v>1</v>
      </c>
    </row>
    <row r="408" spans="1:12" ht="39.75" customHeight="1" x14ac:dyDescent="0.4">
      <c r="C408" s="17">
        <v>2</v>
      </c>
      <c r="D408" s="7">
        <v>1</v>
      </c>
      <c r="E408" s="2">
        <v>1</v>
      </c>
      <c r="F408" s="2"/>
      <c r="G408" s="2">
        <v>1</v>
      </c>
      <c r="H408" s="8">
        <v>1</v>
      </c>
    </row>
    <row r="409" spans="1:12" ht="39.75" customHeight="1" x14ac:dyDescent="0.4">
      <c r="C409" s="17">
        <v>8</v>
      </c>
      <c r="D409" s="7">
        <v>1</v>
      </c>
      <c r="E409" s="2"/>
      <c r="F409" s="2">
        <v>1</v>
      </c>
      <c r="G409" s="2"/>
      <c r="H409" s="8">
        <v>1</v>
      </c>
    </row>
    <row r="410" spans="1:12" ht="39.75" customHeight="1" x14ac:dyDescent="0.4">
      <c r="C410" s="17">
        <v>16</v>
      </c>
      <c r="D410" s="7">
        <v>1</v>
      </c>
      <c r="E410" s="2"/>
      <c r="F410" s="2"/>
      <c r="G410" s="2"/>
      <c r="H410" s="8">
        <v>1</v>
      </c>
    </row>
    <row r="411" spans="1:12" ht="39.75" customHeight="1" x14ac:dyDescent="0.4">
      <c r="C411" s="17">
        <v>32</v>
      </c>
      <c r="D411" s="7">
        <v>1</v>
      </c>
      <c r="E411" s="2"/>
      <c r="F411" s="2"/>
      <c r="G411" s="2"/>
      <c r="H411" s="8">
        <v>1</v>
      </c>
    </row>
    <row r="412" spans="1:12" ht="39.75" customHeight="1" thickBot="1" x14ac:dyDescent="0.45">
      <c r="C412" s="17">
        <v>64</v>
      </c>
      <c r="D412" s="9">
        <v>1</v>
      </c>
      <c r="E412" s="10"/>
      <c r="F412" s="10"/>
      <c r="G412" s="10"/>
      <c r="H412" s="11">
        <v>1</v>
      </c>
    </row>
    <row r="413" spans="1:12" ht="39.75" customHeight="1" x14ac:dyDescent="0.4">
      <c r="C413" s="17"/>
      <c r="D413" s="1">
        <f t="shared" ref="D413:H413" si="308">D407*$C$2+D408*$C$3+D409*$C$4+D410*$C$5+D411*$C$6+D412*$C$7</f>
        <v>123</v>
      </c>
      <c r="E413" s="1">
        <f t="shared" si="308"/>
        <v>2</v>
      </c>
      <c r="F413" s="1">
        <f t="shared" si="308"/>
        <v>8</v>
      </c>
      <c r="G413" s="1">
        <f t="shared" si="308"/>
        <v>2</v>
      </c>
      <c r="H413" s="1">
        <f t="shared" si="308"/>
        <v>123</v>
      </c>
    </row>
    <row r="414" spans="1:12" ht="39.75" customHeight="1" x14ac:dyDescent="0.4">
      <c r="D414" s="1" t="str">
        <f t="shared" ref="D414" si="309">_xlfn.TEXTJOIN(",",,D413:H413)</f>
        <v>123,2,8,2,123</v>
      </c>
      <c r="E414" s="1"/>
      <c r="F414" s="1"/>
      <c r="G414" s="1"/>
      <c r="H414" s="1"/>
      <c r="K414">
        <f t="shared" ref="K414" si="310">K405+1</f>
        <v>45</v>
      </c>
      <c r="L414" t="str">
        <f t="shared" ref="L414" si="311">K414*10+10&amp;"POKE#"&amp;DEC2HEX($A$1+K414*5)&amp;","&amp;D414</f>
        <v>460POKE#9E1,123,2,8,2,123</v>
      </c>
    </row>
    <row r="415" spans="1:12" ht="39.75" customHeight="1" thickBot="1" x14ac:dyDescent="0.45">
      <c r="C415" s="17"/>
    </row>
    <row r="416" spans="1:12" ht="39.75" customHeight="1" x14ac:dyDescent="0.4">
      <c r="A416">
        <f>A407+1</f>
        <v>78</v>
      </c>
      <c r="B416" s="18" t="str">
        <f>CHAR(A416)</f>
        <v>N</v>
      </c>
      <c r="C416" s="17">
        <v>1</v>
      </c>
      <c r="D416" s="4">
        <v>1</v>
      </c>
      <c r="E416" s="5"/>
      <c r="F416" s="5"/>
      <c r="G416" s="5"/>
      <c r="H416" s="6">
        <v>1</v>
      </c>
    </row>
    <row r="417" spans="1:12" ht="39.75" customHeight="1" x14ac:dyDescent="0.4">
      <c r="C417" s="17">
        <v>2</v>
      </c>
      <c r="D417" s="7">
        <v>1</v>
      </c>
      <c r="E417" s="2">
        <v>1</v>
      </c>
      <c r="F417" s="2"/>
      <c r="G417" s="2"/>
      <c r="H417" s="8">
        <v>1</v>
      </c>
    </row>
    <row r="418" spans="1:12" ht="39.75" customHeight="1" x14ac:dyDescent="0.4">
      <c r="C418" s="17">
        <v>8</v>
      </c>
      <c r="D418" s="7">
        <v>1</v>
      </c>
      <c r="E418" s="2"/>
      <c r="F418" s="2">
        <v>1</v>
      </c>
      <c r="G418" s="2"/>
      <c r="H418" s="8">
        <v>1</v>
      </c>
    </row>
    <row r="419" spans="1:12" ht="39.75" customHeight="1" x14ac:dyDescent="0.4">
      <c r="C419" s="17">
        <v>16</v>
      </c>
      <c r="D419" s="7">
        <v>1</v>
      </c>
      <c r="E419" s="2"/>
      <c r="F419" s="2">
        <v>1</v>
      </c>
      <c r="G419" s="2"/>
      <c r="H419" s="8">
        <v>1</v>
      </c>
    </row>
    <row r="420" spans="1:12" ht="39.75" customHeight="1" x14ac:dyDescent="0.4">
      <c r="C420" s="17">
        <v>32</v>
      </c>
      <c r="D420" s="7">
        <v>1</v>
      </c>
      <c r="E420" s="2"/>
      <c r="F420" s="2"/>
      <c r="G420" s="2">
        <v>1</v>
      </c>
      <c r="H420" s="8">
        <v>1</v>
      </c>
    </row>
    <row r="421" spans="1:12" ht="39.75" customHeight="1" thickBot="1" x14ac:dyDescent="0.45">
      <c r="C421" s="17">
        <v>64</v>
      </c>
      <c r="D421" s="9">
        <v>1</v>
      </c>
      <c r="E421" s="10"/>
      <c r="F421" s="10"/>
      <c r="G421" s="10"/>
      <c r="H421" s="11">
        <v>1</v>
      </c>
    </row>
    <row r="422" spans="1:12" ht="39.75" customHeight="1" x14ac:dyDescent="0.4">
      <c r="C422" s="17"/>
      <c r="D422" s="1">
        <f t="shared" ref="D422:H422" si="312">D416*$C$2+D417*$C$3+D418*$C$4+D419*$C$5+D420*$C$6+D421*$C$7</f>
        <v>123</v>
      </c>
      <c r="E422" s="1">
        <f t="shared" si="312"/>
        <v>2</v>
      </c>
      <c r="F422" s="1">
        <f t="shared" si="312"/>
        <v>24</v>
      </c>
      <c r="G422" s="1">
        <f t="shared" si="312"/>
        <v>32</v>
      </c>
      <c r="H422" s="1">
        <f t="shared" si="312"/>
        <v>123</v>
      </c>
    </row>
    <row r="423" spans="1:12" ht="39.75" customHeight="1" x14ac:dyDescent="0.4">
      <c r="D423" s="1" t="str">
        <f t="shared" ref="D423" si="313">_xlfn.TEXTJOIN(",",,D422:H422)</f>
        <v>123,2,24,32,123</v>
      </c>
      <c r="E423" s="1"/>
      <c r="F423" s="1"/>
      <c r="G423" s="1"/>
      <c r="H423" s="1"/>
      <c r="K423">
        <f t="shared" ref="K423" si="314">K414+1</f>
        <v>46</v>
      </c>
      <c r="L423" t="str">
        <f t="shared" ref="L423" si="315">K423*10+10&amp;"POKE#"&amp;DEC2HEX($A$1+K423*5)&amp;","&amp;D423</f>
        <v>470POKE#9E6,123,2,24,32,123</v>
      </c>
    </row>
    <row r="424" spans="1:12" ht="39.75" customHeight="1" thickBot="1" x14ac:dyDescent="0.45">
      <c r="C424" s="17"/>
    </row>
    <row r="425" spans="1:12" ht="39.75" customHeight="1" x14ac:dyDescent="0.4">
      <c r="A425">
        <f>A416+1</f>
        <v>79</v>
      </c>
      <c r="B425" s="18" t="str">
        <f>CHAR(A425)</f>
        <v>O</v>
      </c>
      <c r="C425" s="17">
        <v>1</v>
      </c>
      <c r="D425" s="4"/>
      <c r="E425" s="5">
        <v>1</v>
      </c>
      <c r="F425" s="5">
        <v>1</v>
      </c>
      <c r="G425" s="5">
        <v>1</v>
      </c>
      <c r="H425" s="6"/>
    </row>
    <row r="426" spans="1:12" ht="39.75" customHeight="1" x14ac:dyDescent="0.4">
      <c r="C426" s="17">
        <v>2</v>
      </c>
      <c r="D426" s="7">
        <v>1</v>
      </c>
      <c r="E426" s="2"/>
      <c r="F426" s="2"/>
      <c r="G426" s="2"/>
      <c r="H426" s="8">
        <v>1</v>
      </c>
    </row>
    <row r="427" spans="1:12" ht="39.75" customHeight="1" x14ac:dyDescent="0.4">
      <c r="C427" s="17">
        <v>8</v>
      </c>
      <c r="D427" s="7">
        <v>1</v>
      </c>
      <c r="E427" s="2"/>
      <c r="F427" s="2"/>
      <c r="G427" s="2"/>
      <c r="H427" s="8">
        <v>1</v>
      </c>
    </row>
    <row r="428" spans="1:12" ht="39.75" customHeight="1" x14ac:dyDescent="0.4">
      <c r="C428" s="17">
        <v>16</v>
      </c>
      <c r="D428" s="7">
        <v>1</v>
      </c>
      <c r="E428" s="2"/>
      <c r="F428" s="2"/>
      <c r="G428" s="2"/>
      <c r="H428" s="8">
        <v>1</v>
      </c>
    </row>
    <row r="429" spans="1:12" ht="39.75" customHeight="1" x14ac:dyDescent="0.4">
      <c r="C429" s="17">
        <v>32</v>
      </c>
      <c r="D429" s="7">
        <v>1</v>
      </c>
      <c r="E429" s="2"/>
      <c r="F429" s="2"/>
      <c r="G429" s="2"/>
      <c r="H429" s="8">
        <v>1</v>
      </c>
    </row>
    <row r="430" spans="1:12" ht="39.75" customHeight="1" thickBot="1" x14ac:dyDescent="0.45">
      <c r="C430" s="17">
        <v>64</v>
      </c>
      <c r="D430" s="9"/>
      <c r="E430" s="10">
        <v>1</v>
      </c>
      <c r="F430" s="10">
        <v>1</v>
      </c>
      <c r="G430" s="10">
        <v>1</v>
      </c>
      <c r="H430" s="11"/>
    </row>
    <row r="431" spans="1:12" ht="39.75" customHeight="1" x14ac:dyDescent="0.4">
      <c r="C431" s="17"/>
      <c r="D431" s="1">
        <f t="shared" ref="D431:H431" si="316">D425*$C$2+D426*$C$3+D427*$C$4+D428*$C$5+D429*$C$6+D430*$C$7</f>
        <v>58</v>
      </c>
      <c r="E431" s="1">
        <f t="shared" si="316"/>
        <v>65</v>
      </c>
      <c r="F431" s="1">
        <f t="shared" si="316"/>
        <v>65</v>
      </c>
      <c r="G431" s="1">
        <f t="shared" si="316"/>
        <v>65</v>
      </c>
      <c r="H431" s="1">
        <f t="shared" si="316"/>
        <v>58</v>
      </c>
    </row>
    <row r="432" spans="1:12" ht="39.75" customHeight="1" x14ac:dyDescent="0.4">
      <c r="D432" s="1" t="str">
        <f t="shared" ref="D432" si="317">_xlfn.TEXTJOIN(",",,D431:H431)</f>
        <v>58,65,65,65,58</v>
      </c>
      <c r="E432" s="1"/>
      <c r="F432" s="1"/>
      <c r="G432" s="1"/>
      <c r="H432" s="1"/>
      <c r="K432">
        <f t="shared" ref="K432" si="318">K423+1</f>
        <v>47</v>
      </c>
      <c r="L432" t="str">
        <f t="shared" ref="L432" si="319">K432*10+10&amp;"POKE#"&amp;DEC2HEX($A$1+K432*5)&amp;","&amp;D432</f>
        <v>480POKE#9EB,58,65,65,65,58</v>
      </c>
    </row>
    <row r="433" spans="1:12" ht="39.75" customHeight="1" thickBot="1" x14ac:dyDescent="0.45">
      <c r="C433" s="17"/>
    </row>
    <row r="434" spans="1:12" ht="39.75" customHeight="1" x14ac:dyDescent="0.4">
      <c r="A434">
        <f>A425+1</f>
        <v>80</v>
      </c>
      <c r="B434" s="18" t="str">
        <f>CHAR(A434)</f>
        <v>P</v>
      </c>
      <c r="C434" s="17">
        <v>1</v>
      </c>
      <c r="D434" s="4">
        <v>1</v>
      </c>
      <c r="E434" s="5">
        <v>1</v>
      </c>
      <c r="F434" s="5">
        <v>1</v>
      </c>
      <c r="G434" s="5">
        <v>1</v>
      </c>
      <c r="H434" s="6"/>
    </row>
    <row r="435" spans="1:12" ht="39.75" customHeight="1" x14ac:dyDescent="0.4">
      <c r="C435" s="17">
        <v>2</v>
      </c>
      <c r="D435" s="7">
        <v>1</v>
      </c>
      <c r="E435" s="2"/>
      <c r="F435" s="2"/>
      <c r="G435" s="2"/>
      <c r="H435" s="8">
        <v>1</v>
      </c>
    </row>
    <row r="436" spans="1:12" ht="39.75" customHeight="1" x14ac:dyDescent="0.4">
      <c r="C436" s="17">
        <v>8</v>
      </c>
      <c r="D436" s="7">
        <v>1</v>
      </c>
      <c r="E436" s="2"/>
      <c r="F436" s="2"/>
      <c r="G436" s="2"/>
      <c r="H436" s="8">
        <v>1</v>
      </c>
    </row>
    <row r="437" spans="1:12" ht="39.75" customHeight="1" x14ac:dyDescent="0.4">
      <c r="C437" s="17">
        <v>16</v>
      </c>
      <c r="D437" s="7">
        <v>1</v>
      </c>
      <c r="E437" s="2">
        <v>1</v>
      </c>
      <c r="F437" s="2">
        <v>1</v>
      </c>
      <c r="G437" s="2">
        <v>1</v>
      </c>
      <c r="H437" s="8"/>
    </row>
    <row r="438" spans="1:12" ht="39.75" customHeight="1" x14ac:dyDescent="0.4">
      <c r="C438" s="17">
        <v>32</v>
      </c>
      <c r="D438" s="7">
        <v>1</v>
      </c>
      <c r="E438" s="2"/>
      <c r="F438" s="2"/>
      <c r="G438" s="2"/>
      <c r="H438" s="8"/>
    </row>
    <row r="439" spans="1:12" ht="39.75" customHeight="1" thickBot="1" x14ac:dyDescent="0.45">
      <c r="C439" s="17">
        <v>64</v>
      </c>
      <c r="D439" s="9">
        <v>1</v>
      </c>
      <c r="E439" s="10"/>
      <c r="F439" s="10"/>
      <c r="G439" s="10"/>
      <c r="H439" s="11"/>
    </row>
    <row r="440" spans="1:12" ht="39.75" customHeight="1" x14ac:dyDescent="0.4">
      <c r="C440" s="17"/>
      <c r="D440" s="1">
        <f t="shared" ref="D440:H440" si="320">D434*$C$2+D435*$C$3+D436*$C$4+D437*$C$5+D438*$C$6+D439*$C$7</f>
        <v>123</v>
      </c>
      <c r="E440" s="1">
        <f t="shared" si="320"/>
        <v>17</v>
      </c>
      <c r="F440" s="1">
        <f t="shared" si="320"/>
        <v>17</v>
      </c>
      <c r="G440" s="1">
        <f t="shared" si="320"/>
        <v>17</v>
      </c>
      <c r="H440" s="1">
        <f t="shared" si="320"/>
        <v>10</v>
      </c>
    </row>
    <row r="441" spans="1:12" ht="39.75" customHeight="1" x14ac:dyDescent="0.4">
      <c r="D441" s="1" t="str">
        <f t="shared" ref="D441" si="321">_xlfn.TEXTJOIN(",",,D440:H440)</f>
        <v>123,17,17,17,10</v>
      </c>
      <c r="E441" s="1"/>
      <c r="F441" s="1"/>
      <c r="G441" s="1"/>
      <c r="H441" s="1"/>
      <c r="K441">
        <f t="shared" ref="K441" si="322">K432+1</f>
        <v>48</v>
      </c>
      <c r="L441" t="str">
        <f t="shared" ref="L441" si="323">K441*10+10&amp;"POKE#"&amp;DEC2HEX($A$1+K441*5)&amp;","&amp;D441</f>
        <v>490POKE#9F0,123,17,17,17,10</v>
      </c>
    </row>
    <row r="442" spans="1:12" ht="39.75" customHeight="1" thickBot="1" x14ac:dyDescent="0.45">
      <c r="C442" s="17"/>
    </row>
    <row r="443" spans="1:12" ht="39.75" customHeight="1" x14ac:dyDescent="0.4">
      <c r="A443">
        <f>A434+1</f>
        <v>81</v>
      </c>
      <c r="B443" s="18" t="str">
        <f>CHAR(A443)</f>
        <v>Q</v>
      </c>
      <c r="C443" s="17">
        <v>1</v>
      </c>
      <c r="D443" s="4"/>
      <c r="E443" s="5">
        <v>1</v>
      </c>
      <c r="F443" s="5">
        <v>1</v>
      </c>
      <c r="G443" s="5">
        <v>1</v>
      </c>
      <c r="H443" s="6"/>
    </row>
    <row r="444" spans="1:12" ht="39.75" customHeight="1" x14ac:dyDescent="0.4">
      <c r="C444" s="17">
        <v>2</v>
      </c>
      <c r="D444" s="7">
        <v>1</v>
      </c>
      <c r="E444" s="2"/>
      <c r="F444" s="2"/>
      <c r="G444" s="2"/>
      <c r="H444" s="8">
        <v>1</v>
      </c>
    </row>
    <row r="445" spans="1:12" ht="39.75" customHeight="1" x14ac:dyDescent="0.4">
      <c r="C445" s="17">
        <v>8</v>
      </c>
      <c r="D445" s="7">
        <v>1</v>
      </c>
      <c r="E445" s="2"/>
      <c r="F445" s="2"/>
      <c r="G445" s="2"/>
      <c r="H445" s="8">
        <v>1</v>
      </c>
    </row>
    <row r="446" spans="1:12" ht="39.75" customHeight="1" x14ac:dyDescent="0.4">
      <c r="C446" s="17">
        <v>16</v>
      </c>
      <c r="D446" s="7">
        <v>1</v>
      </c>
      <c r="E446" s="2"/>
      <c r="F446" s="2">
        <v>1</v>
      </c>
      <c r="G446" s="2"/>
      <c r="H446" s="8">
        <v>1</v>
      </c>
    </row>
    <row r="447" spans="1:12" ht="39.75" customHeight="1" x14ac:dyDescent="0.4">
      <c r="C447" s="17">
        <v>32</v>
      </c>
      <c r="D447" s="7">
        <v>1</v>
      </c>
      <c r="E447" s="2"/>
      <c r="F447" s="2"/>
      <c r="G447" s="2">
        <v>1</v>
      </c>
      <c r="H447" s="8"/>
    </row>
    <row r="448" spans="1:12" ht="39.75" customHeight="1" thickBot="1" x14ac:dyDescent="0.45">
      <c r="C448" s="17">
        <v>64</v>
      </c>
      <c r="D448" s="9"/>
      <c r="E448" s="10">
        <v>1</v>
      </c>
      <c r="F448" s="10">
        <v>1</v>
      </c>
      <c r="G448" s="10"/>
      <c r="H448" s="11">
        <v>1</v>
      </c>
    </row>
    <row r="449" spans="1:12" ht="39.75" customHeight="1" x14ac:dyDescent="0.4">
      <c r="C449" s="17"/>
      <c r="D449" s="1">
        <f t="shared" ref="D449:H449" si="324">D443*$C$2+D444*$C$3+D445*$C$4+D446*$C$5+D447*$C$6+D448*$C$7</f>
        <v>58</v>
      </c>
      <c r="E449" s="1">
        <f t="shared" si="324"/>
        <v>65</v>
      </c>
      <c r="F449" s="1">
        <f t="shared" si="324"/>
        <v>81</v>
      </c>
      <c r="G449" s="1">
        <f t="shared" si="324"/>
        <v>33</v>
      </c>
      <c r="H449" s="1">
        <f t="shared" si="324"/>
        <v>90</v>
      </c>
    </row>
    <row r="450" spans="1:12" ht="39.75" customHeight="1" x14ac:dyDescent="0.4">
      <c r="D450" s="1" t="str">
        <f t="shared" ref="D450" si="325">_xlfn.TEXTJOIN(",",,D449:H449)</f>
        <v>58,65,81,33,90</v>
      </c>
      <c r="E450" s="1"/>
      <c r="F450" s="1"/>
      <c r="G450" s="1"/>
      <c r="H450" s="1"/>
      <c r="K450">
        <f t="shared" ref="K450" si="326">K441+1</f>
        <v>49</v>
      </c>
      <c r="L450" t="str">
        <f t="shared" ref="L450" si="327">K450*10+10&amp;"POKE#"&amp;DEC2HEX($A$1+K450*5)&amp;","&amp;D450</f>
        <v>500POKE#9F5,58,65,81,33,90</v>
      </c>
    </row>
    <row r="451" spans="1:12" ht="39.75" customHeight="1" thickBot="1" x14ac:dyDescent="0.45">
      <c r="C451" s="17"/>
    </row>
    <row r="452" spans="1:12" ht="39.75" customHeight="1" x14ac:dyDescent="0.4">
      <c r="A452">
        <f>A443+1</f>
        <v>82</v>
      </c>
      <c r="B452" s="18" t="str">
        <f>CHAR(A452)</f>
        <v>R</v>
      </c>
      <c r="C452" s="17">
        <v>1</v>
      </c>
      <c r="D452" s="4">
        <v>1</v>
      </c>
      <c r="E452" s="5">
        <v>1</v>
      </c>
      <c r="F452" s="5">
        <v>1</v>
      </c>
      <c r="G452" s="5">
        <v>1</v>
      </c>
      <c r="H452" s="6"/>
    </row>
    <row r="453" spans="1:12" ht="39.75" customHeight="1" x14ac:dyDescent="0.4">
      <c r="C453" s="17">
        <v>2</v>
      </c>
      <c r="D453" s="7">
        <v>1</v>
      </c>
      <c r="E453" s="2"/>
      <c r="F453" s="2"/>
      <c r="G453" s="2"/>
      <c r="H453" s="8">
        <v>1</v>
      </c>
    </row>
    <row r="454" spans="1:12" ht="39.75" customHeight="1" x14ac:dyDescent="0.4">
      <c r="C454" s="17">
        <v>8</v>
      </c>
      <c r="D454" s="7">
        <v>1</v>
      </c>
      <c r="E454" s="2"/>
      <c r="F454" s="2"/>
      <c r="G454" s="2"/>
      <c r="H454" s="8">
        <v>1</v>
      </c>
    </row>
    <row r="455" spans="1:12" ht="39.75" customHeight="1" x14ac:dyDescent="0.4">
      <c r="C455" s="17">
        <v>16</v>
      </c>
      <c r="D455" s="7">
        <v>1</v>
      </c>
      <c r="E455" s="2">
        <v>1</v>
      </c>
      <c r="F455" s="2">
        <v>1</v>
      </c>
      <c r="G455" s="2">
        <v>1</v>
      </c>
      <c r="H455" s="8"/>
    </row>
    <row r="456" spans="1:12" ht="39.75" customHeight="1" x14ac:dyDescent="0.4">
      <c r="C456" s="17">
        <v>32</v>
      </c>
      <c r="D456" s="7">
        <v>1</v>
      </c>
      <c r="E456" s="2"/>
      <c r="F456" s="2"/>
      <c r="G456" s="2">
        <v>1</v>
      </c>
      <c r="H456" s="8"/>
    </row>
    <row r="457" spans="1:12" ht="39.75" customHeight="1" thickBot="1" x14ac:dyDescent="0.45">
      <c r="C457" s="17">
        <v>64</v>
      </c>
      <c r="D457" s="9">
        <v>1</v>
      </c>
      <c r="E457" s="10"/>
      <c r="F457" s="10"/>
      <c r="G457" s="10">
        <v>1</v>
      </c>
      <c r="H457" s="11">
        <v>1</v>
      </c>
    </row>
    <row r="458" spans="1:12" ht="39.75" customHeight="1" x14ac:dyDescent="0.4">
      <c r="C458" s="17"/>
      <c r="D458" s="1">
        <f t="shared" ref="D458:H458" si="328">D452*$C$2+D453*$C$3+D454*$C$4+D455*$C$5+D456*$C$6+D457*$C$7</f>
        <v>123</v>
      </c>
      <c r="E458" s="1">
        <f t="shared" si="328"/>
        <v>17</v>
      </c>
      <c r="F458" s="1">
        <f t="shared" si="328"/>
        <v>17</v>
      </c>
      <c r="G458" s="1">
        <f t="shared" si="328"/>
        <v>113</v>
      </c>
      <c r="H458" s="1">
        <f t="shared" si="328"/>
        <v>74</v>
      </c>
    </row>
    <row r="459" spans="1:12" ht="39.75" customHeight="1" x14ac:dyDescent="0.4">
      <c r="D459" s="1" t="str">
        <f t="shared" ref="D459" si="329">_xlfn.TEXTJOIN(",",,D458:H458)</f>
        <v>123,17,17,113,74</v>
      </c>
      <c r="E459" s="1"/>
      <c r="F459" s="1"/>
      <c r="G459" s="1"/>
      <c r="H459" s="1"/>
      <c r="K459">
        <f t="shared" ref="K459" si="330">K450+1</f>
        <v>50</v>
      </c>
      <c r="L459" t="str">
        <f t="shared" ref="L459" si="331">K459*10+10&amp;"POKE#"&amp;DEC2HEX($A$1+K459*5)&amp;","&amp;D459</f>
        <v>510POKE#9FA,123,17,17,113,74</v>
      </c>
    </row>
    <row r="460" spans="1:12" ht="39.75" customHeight="1" thickBot="1" x14ac:dyDescent="0.45">
      <c r="C460" s="17"/>
    </row>
    <row r="461" spans="1:12" ht="39.75" customHeight="1" x14ac:dyDescent="0.4">
      <c r="A461">
        <f>A452+1</f>
        <v>83</v>
      </c>
      <c r="B461" s="18" t="str">
        <f>CHAR(A461)</f>
        <v>S</v>
      </c>
      <c r="C461" s="17">
        <v>1</v>
      </c>
      <c r="D461" s="4"/>
      <c r="E461" s="5">
        <v>1</v>
      </c>
      <c r="F461" s="5">
        <v>1</v>
      </c>
      <c r="G461" s="5">
        <v>1</v>
      </c>
      <c r="H461" s="6"/>
    </row>
    <row r="462" spans="1:12" ht="39.75" customHeight="1" x14ac:dyDescent="0.4">
      <c r="C462" s="17">
        <v>2</v>
      </c>
      <c r="D462" s="7">
        <v>1</v>
      </c>
      <c r="E462" s="2"/>
      <c r="F462" s="2"/>
      <c r="G462" s="2"/>
      <c r="H462" s="8">
        <v>1</v>
      </c>
    </row>
    <row r="463" spans="1:12" ht="39.75" customHeight="1" x14ac:dyDescent="0.4">
      <c r="C463" s="17">
        <v>8</v>
      </c>
      <c r="D463" s="7"/>
      <c r="E463" s="2">
        <v>1</v>
      </c>
      <c r="F463" s="2">
        <v>1</v>
      </c>
      <c r="G463" s="2"/>
      <c r="H463" s="8"/>
    </row>
    <row r="464" spans="1:12" ht="39.75" customHeight="1" x14ac:dyDescent="0.4">
      <c r="C464" s="17">
        <v>16</v>
      </c>
      <c r="D464" s="7"/>
      <c r="E464" s="2"/>
      <c r="F464" s="2"/>
      <c r="G464" s="2">
        <v>1</v>
      </c>
      <c r="H464" s="8">
        <v>1</v>
      </c>
    </row>
    <row r="465" spans="1:12" ht="39.75" customHeight="1" x14ac:dyDescent="0.4">
      <c r="C465" s="17">
        <v>32</v>
      </c>
      <c r="D465" s="7">
        <v>1</v>
      </c>
      <c r="E465" s="2"/>
      <c r="F465" s="2"/>
      <c r="G465" s="2"/>
      <c r="H465" s="8">
        <v>1</v>
      </c>
    </row>
    <row r="466" spans="1:12" ht="39.75" customHeight="1" thickBot="1" x14ac:dyDescent="0.45">
      <c r="C466" s="17">
        <v>64</v>
      </c>
      <c r="D466" s="9"/>
      <c r="E466" s="10">
        <v>1</v>
      </c>
      <c r="F466" s="10">
        <v>1</v>
      </c>
      <c r="G466" s="10">
        <v>1</v>
      </c>
      <c r="H466" s="11"/>
    </row>
    <row r="467" spans="1:12" ht="39.75" customHeight="1" x14ac:dyDescent="0.4">
      <c r="C467" s="17"/>
      <c r="D467" s="1">
        <f t="shared" ref="D467:H467" si="332">D461*$C$2+D462*$C$3+D463*$C$4+D464*$C$5+D465*$C$6+D466*$C$7</f>
        <v>34</v>
      </c>
      <c r="E467" s="1">
        <f t="shared" si="332"/>
        <v>73</v>
      </c>
      <c r="F467" s="1">
        <f t="shared" si="332"/>
        <v>73</v>
      </c>
      <c r="G467" s="1">
        <f t="shared" si="332"/>
        <v>81</v>
      </c>
      <c r="H467" s="1">
        <f t="shared" si="332"/>
        <v>50</v>
      </c>
    </row>
    <row r="468" spans="1:12" ht="39.75" customHeight="1" x14ac:dyDescent="0.4">
      <c r="D468" s="1" t="str">
        <f t="shared" ref="D468" si="333">_xlfn.TEXTJOIN(",",,D467:H467)</f>
        <v>34,73,73,81,50</v>
      </c>
      <c r="E468" s="1"/>
      <c r="F468" s="1"/>
      <c r="G468" s="1"/>
      <c r="H468" s="1"/>
      <c r="K468">
        <f t="shared" ref="K468" si="334">K459+1</f>
        <v>51</v>
      </c>
      <c r="L468" t="str">
        <f t="shared" ref="L468" si="335">K468*10+10&amp;"POKE#"&amp;DEC2HEX($A$1+K468*5)&amp;","&amp;D468</f>
        <v>520POKE#9FF,34,73,73,81,50</v>
      </c>
    </row>
    <row r="469" spans="1:12" ht="39.75" customHeight="1" thickBot="1" x14ac:dyDescent="0.45">
      <c r="C469" s="17"/>
    </row>
    <row r="470" spans="1:12" ht="39.75" customHeight="1" x14ac:dyDescent="0.4">
      <c r="A470">
        <f>A461+1</f>
        <v>84</v>
      </c>
      <c r="B470" s="18" t="str">
        <f>CHAR(A470)</f>
        <v>T</v>
      </c>
      <c r="C470" s="17">
        <v>1</v>
      </c>
      <c r="D470" s="4">
        <v>1</v>
      </c>
      <c r="E470" s="5">
        <v>1</v>
      </c>
      <c r="F470" s="5">
        <v>1</v>
      </c>
      <c r="G470" s="5">
        <v>1</v>
      </c>
      <c r="H470" s="6">
        <v>1</v>
      </c>
    </row>
    <row r="471" spans="1:12" ht="39.75" customHeight="1" x14ac:dyDescent="0.4">
      <c r="C471" s="17">
        <v>2</v>
      </c>
      <c r="D471" s="7"/>
      <c r="E471" s="2"/>
      <c r="F471" s="2">
        <v>1</v>
      </c>
      <c r="G471" s="2"/>
      <c r="H471" s="8"/>
    </row>
    <row r="472" spans="1:12" ht="39.75" customHeight="1" x14ac:dyDescent="0.4">
      <c r="C472" s="17">
        <v>8</v>
      </c>
      <c r="D472" s="7"/>
      <c r="E472" s="2"/>
      <c r="F472" s="2">
        <v>1</v>
      </c>
      <c r="G472" s="2"/>
      <c r="H472" s="8"/>
    </row>
    <row r="473" spans="1:12" ht="39.75" customHeight="1" x14ac:dyDescent="0.4">
      <c r="C473" s="17">
        <v>16</v>
      </c>
      <c r="D473" s="7"/>
      <c r="E473" s="2"/>
      <c r="F473" s="2">
        <v>1</v>
      </c>
      <c r="G473" s="2"/>
      <c r="H473" s="8"/>
    </row>
    <row r="474" spans="1:12" ht="39.75" customHeight="1" x14ac:dyDescent="0.4">
      <c r="C474" s="17">
        <v>32</v>
      </c>
      <c r="D474" s="7"/>
      <c r="E474" s="2"/>
      <c r="F474" s="2">
        <v>1</v>
      </c>
      <c r="G474" s="2"/>
      <c r="H474" s="8"/>
    </row>
    <row r="475" spans="1:12" ht="39.75" customHeight="1" thickBot="1" x14ac:dyDescent="0.45">
      <c r="C475" s="17">
        <v>64</v>
      </c>
      <c r="D475" s="9"/>
      <c r="E475" s="10"/>
      <c r="F475" s="10">
        <v>1</v>
      </c>
      <c r="G475" s="10"/>
      <c r="H475" s="11"/>
    </row>
    <row r="476" spans="1:12" ht="39.75" customHeight="1" x14ac:dyDescent="0.4">
      <c r="C476" s="17"/>
      <c r="D476" s="1">
        <f t="shared" ref="D476:H476" si="336">D470*$C$2+D471*$C$3+D472*$C$4+D473*$C$5+D474*$C$6+D475*$C$7</f>
        <v>1</v>
      </c>
      <c r="E476" s="1">
        <f t="shared" si="336"/>
        <v>1</v>
      </c>
      <c r="F476" s="1">
        <f t="shared" si="336"/>
        <v>123</v>
      </c>
      <c r="G476" s="1">
        <f t="shared" si="336"/>
        <v>1</v>
      </c>
      <c r="H476" s="1">
        <f t="shared" si="336"/>
        <v>1</v>
      </c>
    </row>
    <row r="477" spans="1:12" ht="39.75" customHeight="1" x14ac:dyDescent="0.4">
      <c r="D477" s="1" t="str">
        <f t="shared" ref="D477" si="337">_xlfn.TEXTJOIN(",",,D476:H476)</f>
        <v>1,1,123,1,1</v>
      </c>
      <c r="E477" s="1"/>
      <c r="F477" s="1"/>
      <c r="G477" s="1"/>
      <c r="H477" s="1"/>
      <c r="K477">
        <f t="shared" ref="K477" si="338">K468+1</f>
        <v>52</v>
      </c>
      <c r="L477" t="str">
        <f t="shared" ref="L477" si="339">K477*10+10&amp;"POKE#"&amp;DEC2HEX($A$1+K477*5)&amp;","&amp;D477</f>
        <v>530POKE#A04,1,1,123,1,1</v>
      </c>
    </row>
    <row r="478" spans="1:12" ht="39.75" customHeight="1" thickBot="1" x14ac:dyDescent="0.45">
      <c r="C478" s="17"/>
    </row>
    <row r="479" spans="1:12" ht="39.75" customHeight="1" x14ac:dyDescent="0.4">
      <c r="A479">
        <f>A470+1</f>
        <v>85</v>
      </c>
      <c r="B479" s="18" t="str">
        <f>CHAR(A479)</f>
        <v>U</v>
      </c>
      <c r="C479" s="17">
        <v>1</v>
      </c>
      <c r="D479" s="4">
        <v>1</v>
      </c>
      <c r="E479" s="5"/>
      <c r="F479" s="5"/>
      <c r="G479" s="5"/>
      <c r="H479" s="6">
        <v>1</v>
      </c>
    </row>
    <row r="480" spans="1:12" ht="39.75" customHeight="1" x14ac:dyDescent="0.4">
      <c r="C480" s="17">
        <v>2</v>
      </c>
      <c r="D480" s="7">
        <v>1</v>
      </c>
      <c r="E480" s="2"/>
      <c r="F480" s="2"/>
      <c r="G480" s="2"/>
      <c r="H480" s="8">
        <v>1</v>
      </c>
    </row>
    <row r="481" spans="1:12" ht="39.75" customHeight="1" x14ac:dyDescent="0.4">
      <c r="C481" s="17">
        <v>8</v>
      </c>
      <c r="D481" s="7">
        <v>1</v>
      </c>
      <c r="E481" s="2"/>
      <c r="F481" s="2"/>
      <c r="G481" s="2"/>
      <c r="H481" s="8">
        <v>1</v>
      </c>
    </row>
    <row r="482" spans="1:12" ht="39.75" customHeight="1" x14ac:dyDescent="0.4">
      <c r="C482" s="17">
        <v>16</v>
      </c>
      <c r="D482" s="7">
        <v>1</v>
      </c>
      <c r="E482" s="2"/>
      <c r="F482" s="2"/>
      <c r="G482" s="2"/>
      <c r="H482" s="8">
        <v>1</v>
      </c>
    </row>
    <row r="483" spans="1:12" ht="39.75" customHeight="1" x14ac:dyDescent="0.4">
      <c r="C483" s="17">
        <v>32</v>
      </c>
      <c r="D483" s="7">
        <v>1</v>
      </c>
      <c r="E483" s="2"/>
      <c r="F483" s="2"/>
      <c r="G483" s="2"/>
      <c r="H483" s="8">
        <v>1</v>
      </c>
    </row>
    <row r="484" spans="1:12" ht="39.75" customHeight="1" thickBot="1" x14ac:dyDescent="0.45">
      <c r="C484" s="17">
        <v>64</v>
      </c>
      <c r="D484" s="9"/>
      <c r="E484" s="10">
        <v>1</v>
      </c>
      <c r="F484" s="10">
        <v>1</v>
      </c>
      <c r="G484" s="10">
        <v>1</v>
      </c>
      <c r="H484" s="11"/>
    </row>
    <row r="485" spans="1:12" ht="39.75" customHeight="1" x14ac:dyDescent="0.4">
      <c r="C485" s="17"/>
      <c r="D485" s="1">
        <f t="shared" ref="D485:H485" si="340">D479*$C$2+D480*$C$3+D481*$C$4+D482*$C$5+D483*$C$6+D484*$C$7</f>
        <v>59</v>
      </c>
      <c r="E485" s="1">
        <f t="shared" si="340"/>
        <v>64</v>
      </c>
      <c r="F485" s="1">
        <f t="shared" si="340"/>
        <v>64</v>
      </c>
      <c r="G485" s="1">
        <f t="shared" si="340"/>
        <v>64</v>
      </c>
      <c r="H485" s="1">
        <f t="shared" si="340"/>
        <v>59</v>
      </c>
    </row>
    <row r="486" spans="1:12" ht="39.75" customHeight="1" x14ac:dyDescent="0.4">
      <c r="D486" s="1" t="str">
        <f t="shared" ref="D486" si="341">_xlfn.TEXTJOIN(",",,D485:H485)</f>
        <v>59,64,64,64,59</v>
      </c>
      <c r="E486" s="1"/>
      <c r="F486" s="1"/>
      <c r="G486" s="1"/>
      <c r="H486" s="1"/>
      <c r="K486">
        <f t="shared" ref="K486" si="342">K477+1</f>
        <v>53</v>
      </c>
      <c r="L486" t="str">
        <f t="shared" ref="L486" si="343">K486*10+10&amp;"POKE#"&amp;DEC2HEX($A$1+K486*5)&amp;","&amp;D486</f>
        <v>540POKE#A09,59,64,64,64,59</v>
      </c>
    </row>
    <row r="487" spans="1:12" ht="39.75" customHeight="1" thickBot="1" x14ac:dyDescent="0.45">
      <c r="C487" s="17"/>
    </row>
    <row r="488" spans="1:12" ht="39.75" customHeight="1" x14ac:dyDescent="0.4">
      <c r="A488">
        <f>A479+1</f>
        <v>86</v>
      </c>
      <c r="B488" s="18" t="str">
        <f>CHAR(A488)</f>
        <v>V</v>
      </c>
      <c r="C488" s="17">
        <v>1</v>
      </c>
      <c r="D488" s="4">
        <v>1</v>
      </c>
      <c r="E488" s="5"/>
      <c r="F488" s="5"/>
      <c r="G488" s="5"/>
      <c r="H488" s="6">
        <v>1</v>
      </c>
    </row>
    <row r="489" spans="1:12" ht="39.75" customHeight="1" x14ac:dyDescent="0.4">
      <c r="C489" s="17">
        <v>2</v>
      </c>
      <c r="D489" s="7">
        <v>1</v>
      </c>
      <c r="E489" s="2"/>
      <c r="F489" s="2"/>
      <c r="G489" s="2"/>
      <c r="H489" s="8">
        <v>1</v>
      </c>
    </row>
    <row r="490" spans="1:12" ht="39.75" customHeight="1" x14ac:dyDescent="0.4">
      <c r="C490" s="17">
        <v>8</v>
      </c>
      <c r="D490" s="7">
        <v>1</v>
      </c>
      <c r="E490" s="2"/>
      <c r="F490" s="2"/>
      <c r="G490" s="2"/>
      <c r="H490" s="8">
        <v>1</v>
      </c>
    </row>
    <row r="491" spans="1:12" ht="39.75" customHeight="1" x14ac:dyDescent="0.4">
      <c r="C491" s="17">
        <v>16</v>
      </c>
      <c r="D491" s="7"/>
      <c r="E491" s="2">
        <v>1</v>
      </c>
      <c r="F491" s="2"/>
      <c r="G491" s="2">
        <v>1</v>
      </c>
      <c r="H491" s="8"/>
    </row>
    <row r="492" spans="1:12" ht="39.75" customHeight="1" x14ac:dyDescent="0.4">
      <c r="C492" s="17">
        <v>32</v>
      </c>
      <c r="D492" s="7"/>
      <c r="E492" s="2">
        <v>1</v>
      </c>
      <c r="F492" s="2"/>
      <c r="G492" s="2">
        <v>1</v>
      </c>
      <c r="H492" s="8"/>
    </row>
    <row r="493" spans="1:12" ht="39.75" customHeight="1" thickBot="1" x14ac:dyDescent="0.45">
      <c r="C493" s="17">
        <v>64</v>
      </c>
      <c r="D493" s="9"/>
      <c r="E493" s="10"/>
      <c r="F493" s="10">
        <v>1</v>
      </c>
      <c r="G493" s="10"/>
      <c r="H493" s="11"/>
    </row>
    <row r="494" spans="1:12" ht="39.75" customHeight="1" x14ac:dyDescent="0.4">
      <c r="C494" s="17"/>
      <c r="D494" s="1">
        <f t="shared" ref="D494:H494" si="344">D488*$C$2+D489*$C$3+D490*$C$4+D491*$C$5+D492*$C$6+D493*$C$7</f>
        <v>11</v>
      </c>
      <c r="E494" s="1">
        <f t="shared" si="344"/>
        <v>48</v>
      </c>
      <c r="F494" s="1">
        <f t="shared" si="344"/>
        <v>64</v>
      </c>
      <c r="G494" s="1">
        <f t="shared" si="344"/>
        <v>48</v>
      </c>
      <c r="H494" s="1">
        <f t="shared" si="344"/>
        <v>11</v>
      </c>
    </row>
    <row r="495" spans="1:12" ht="39.75" customHeight="1" x14ac:dyDescent="0.4">
      <c r="D495" s="1" t="str">
        <f t="shared" ref="D495" si="345">_xlfn.TEXTJOIN(",",,D494:H494)</f>
        <v>11,48,64,48,11</v>
      </c>
      <c r="E495" s="1"/>
      <c r="F495" s="1"/>
      <c r="G495" s="1"/>
      <c r="H495" s="1"/>
      <c r="K495">
        <f t="shared" ref="K495" si="346">K486+1</f>
        <v>54</v>
      </c>
      <c r="L495" t="str">
        <f t="shared" ref="L495" si="347">K495*10+10&amp;"POKE#"&amp;DEC2HEX($A$1+K495*5)&amp;","&amp;D495</f>
        <v>550POKE#A0E,11,48,64,48,11</v>
      </c>
    </row>
    <row r="496" spans="1:12" ht="39.75" customHeight="1" thickBot="1" x14ac:dyDescent="0.45">
      <c r="C496" s="17"/>
    </row>
    <row r="497" spans="1:12" ht="39.75" customHeight="1" x14ac:dyDescent="0.4">
      <c r="A497">
        <f>A488+1</f>
        <v>87</v>
      </c>
      <c r="B497" s="18" t="str">
        <f>CHAR(A497)</f>
        <v>W</v>
      </c>
      <c r="C497" s="17">
        <v>1</v>
      </c>
      <c r="D497" s="4">
        <v>1</v>
      </c>
      <c r="E497" s="5"/>
      <c r="F497" s="5"/>
      <c r="G497" s="5"/>
      <c r="H497" s="6">
        <v>1</v>
      </c>
    </row>
    <row r="498" spans="1:12" ht="39.75" customHeight="1" x14ac:dyDescent="0.4">
      <c r="C498" s="17">
        <v>2</v>
      </c>
      <c r="D498" s="7">
        <v>1</v>
      </c>
      <c r="E498" s="2"/>
      <c r="F498" s="2">
        <v>1</v>
      </c>
      <c r="G498" s="2"/>
      <c r="H498" s="8">
        <v>1</v>
      </c>
    </row>
    <row r="499" spans="1:12" ht="39.75" customHeight="1" x14ac:dyDescent="0.4">
      <c r="C499" s="17">
        <v>8</v>
      </c>
      <c r="D499" s="7">
        <v>1</v>
      </c>
      <c r="E499" s="2"/>
      <c r="F499" s="2">
        <v>1</v>
      </c>
      <c r="G499" s="2"/>
      <c r="H499" s="8">
        <v>1</v>
      </c>
    </row>
    <row r="500" spans="1:12" ht="39.75" customHeight="1" x14ac:dyDescent="0.4">
      <c r="C500" s="17">
        <v>16</v>
      </c>
      <c r="D500" s="7">
        <v>1</v>
      </c>
      <c r="E500" s="2"/>
      <c r="F500" s="2">
        <v>1</v>
      </c>
      <c r="G500" s="2"/>
      <c r="H500" s="8">
        <v>1</v>
      </c>
    </row>
    <row r="501" spans="1:12" ht="39.75" customHeight="1" x14ac:dyDescent="0.4">
      <c r="C501" s="17">
        <v>32</v>
      </c>
      <c r="D501" s="7">
        <v>1</v>
      </c>
      <c r="E501" s="2"/>
      <c r="F501" s="2">
        <v>1</v>
      </c>
      <c r="G501" s="2"/>
      <c r="H501" s="8">
        <v>1</v>
      </c>
    </row>
    <row r="502" spans="1:12" ht="39.75" customHeight="1" thickBot="1" x14ac:dyDescent="0.45">
      <c r="C502" s="17">
        <v>64</v>
      </c>
      <c r="D502" s="9"/>
      <c r="E502" s="10">
        <v>1</v>
      </c>
      <c r="F502" s="10"/>
      <c r="G502" s="10">
        <v>1</v>
      </c>
      <c r="H502" s="11"/>
    </row>
    <row r="503" spans="1:12" ht="39.75" customHeight="1" x14ac:dyDescent="0.4">
      <c r="C503" s="17"/>
      <c r="D503" s="1">
        <f t="shared" ref="D503:H503" si="348">D497*$C$2+D498*$C$3+D499*$C$4+D500*$C$5+D501*$C$6+D502*$C$7</f>
        <v>59</v>
      </c>
      <c r="E503" s="1">
        <f t="shared" si="348"/>
        <v>64</v>
      </c>
      <c r="F503" s="1">
        <f t="shared" si="348"/>
        <v>58</v>
      </c>
      <c r="G503" s="1">
        <f t="shared" si="348"/>
        <v>64</v>
      </c>
      <c r="H503" s="1">
        <f t="shared" si="348"/>
        <v>59</v>
      </c>
    </row>
    <row r="504" spans="1:12" ht="39.75" customHeight="1" x14ac:dyDescent="0.4">
      <c r="D504" s="1" t="str">
        <f t="shared" ref="D504" si="349">_xlfn.TEXTJOIN(",",,D503:H503)</f>
        <v>59,64,58,64,59</v>
      </c>
      <c r="E504" s="1"/>
      <c r="F504" s="1"/>
      <c r="G504" s="1"/>
      <c r="H504" s="1"/>
      <c r="K504">
        <f t="shared" ref="K504" si="350">K495+1</f>
        <v>55</v>
      </c>
      <c r="L504" t="str">
        <f t="shared" ref="L504" si="351">K504*10+10&amp;"POKE#"&amp;DEC2HEX($A$1+K504*5)&amp;","&amp;D504</f>
        <v>560POKE#A13,59,64,58,64,59</v>
      </c>
    </row>
    <row r="505" spans="1:12" ht="39.75" customHeight="1" thickBot="1" x14ac:dyDescent="0.45">
      <c r="C505" s="17"/>
    </row>
    <row r="506" spans="1:12" ht="39.75" customHeight="1" x14ac:dyDescent="0.4">
      <c r="A506">
        <f>A497+1</f>
        <v>88</v>
      </c>
      <c r="B506" s="18" t="str">
        <f>CHAR(A506)</f>
        <v>X</v>
      </c>
      <c r="C506" s="17">
        <v>1</v>
      </c>
      <c r="D506" s="4">
        <v>1</v>
      </c>
      <c r="E506" s="5"/>
      <c r="F506" s="5"/>
      <c r="G506" s="5"/>
      <c r="H506" s="6">
        <v>1</v>
      </c>
    </row>
    <row r="507" spans="1:12" ht="39.75" customHeight="1" x14ac:dyDescent="0.4">
      <c r="C507" s="17">
        <v>2</v>
      </c>
      <c r="D507" s="7">
        <v>1</v>
      </c>
      <c r="E507" s="2">
        <v>1</v>
      </c>
      <c r="F507" s="2"/>
      <c r="G507" s="2">
        <v>1</v>
      </c>
      <c r="H507" s="8">
        <v>1</v>
      </c>
    </row>
    <row r="508" spans="1:12" ht="39.75" customHeight="1" x14ac:dyDescent="0.4">
      <c r="C508" s="17">
        <v>8</v>
      </c>
      <c r="D508" s="7"/>
      <c r="E508" s="2">
        <v>1</v>
      </c>
      <c r="F508" s="2">
        <v>1</v>
      </c>
      <c r="G508" s="2">
        <v>1</v>
      </c>
      <c r="H508" s="8"/>
    </row>
    <row r="509" spans="1:12" ht="39.75" customHeight="1" x14ac:dyDescent="0.4">
      <c r="C509" s="17">
        <v>16</v>
      </c>
      <c r="D509" s="7"/>
      <c r="E509" s="2">
        <v>1</v>
      </c>
      <c r="F509" s="2">
        <v>1</v>
      </c>
      <c r="G509" s="2">
        <v>1</v>
      </c>
      <c r="H509" s="8"/>
    </row>
    <row r="510" spans="1:12" ht="39.75" customHeight="1" x14ac:dyDescent="0.4">
      <c r="C510" s="17">
        <v>32</v>
      </c>
      <c r="D510" s="7">
        <v>1</v>
      </c>
      <c r="E510" s="2">
        <v>1</v>
      </c>
      <c r="F510" s="2"/>
      <c r="G510" s="2">
        <v>1</v>
      </c>
      <c r="H510" s="8">
        <v>1</v>
      </c>
    </row>
    <row r="511" spans="1:12" ht="39.75" customHeight="1" thickBot="1" x14ac:dyDescent="0.45">
      <c r="C511" s="17">
        <v>64</v>
      </c>
      <c r="D511" s="9">
        <v>1</v>
      </c>
      <c r="E511" s="10"/>
      <c r="F511" s="10"/>
      <c r="G511" s="10"/>
      <c r="H511" s="11">
        <v>1</v>
      </c>
    </row>
    <row r="512" spans="1:12" ht="39.75" customHeight="1" x14ac:dyDescent="0.4">
      <c r="C512" s="17"/>
      <c r="D512" s="1">
        <f t="shared" ref="D512:H512" si="352">D506*$C$2+D507*$C$3+D508*$C$4+D509*$C$5+D510*$C$6+D511*$C$7</f>
        <v>99</v>
      </c>
      <c r="E512" s="1">
        <f t="shared" si="352"/>
        <v>58</v>
      </c>
      <c r="F512" s="1">
        <f t="shared" si="352"/>
        <v>24</v>
      </c>
      <c r="G512" s="1">
        <f t="shared" si="352"/>
        <v>58</v>
      </c>
      <c r="H512" s="1">
        <f t="shared" si="352"/>
        <v>99</v>
      </c>
    </row>
    <row r="513" spans="1:12" ht="39.75" customHeight="1" x14ac:dyDescent="0.4">
      <c r="D513" s="1" t="str">
        <f t="shared" ref="D513" si="353">_xlfn.TEXTJOIN(",",,D512:H512)</f>
        <v>99,58,24,58,99</v>
      </c>
      <c r="E513" s="1"/>
      <c r="F513" s="1"/>
      <c r="G513" s="1"/>
      <c r="H513" s="1"/>
      <c r="K513">
        <f t="shared" ref="K513" si="354">K504+1</f>
        <v>56</v>
      </c>
      <c r="L513" t="str">
        <f t="shared" ref="L513" si="355">K513*10+10&amp;"POKE#"&amp;DEC2HEX($A$1+K513*5)&amp;","&amp;D513</f>
        <v>570POKE#A18,99,58,24,58,99</v>
      </c>
    </row>
    <row r="514" spans="1:12" ht="39.75" customHeight="1" thickBot="1" x14ac:dyDescent="0.45">
      <c r="C514" s="17"/>
    </row>
    <row r="515" spans="1:12" ht="39.75" customHeight="1" x14ac:dyDescent="0.4">
      <c r="A515">
        <f>A506+1</f>
        <v>89</v>
      </c>
      <c r="B515" s="18" t="str">
        <f>CHAR(A515)</f>
        <v>Y</v>
      </c>
      <c r="C515" s="17">
        <v>1</v>
      </c>
      <c r="D515" s="4">
        <v>1</v>
      </c>
      <c r="E515" s="5"/>
      <c r="F515" s="5"/>
      <c r="G515" s="5"/>
      <c r="H515" s="6">
        <v>1</v>
      </c>
    </row>
    <row r="516" spans="1:12" ht="39.75" customHeight="1" x14ac:dyDescent="0.4">
      <c r="C516" s="17">
        <v>2</v>
      </c>
      <c r="D516" s="7">
        <v>1</v>
      </c>
      <c r="E516" s="2"/>
      <c r="F516" s="2"/>
      <c r="G516" s="2"/>
      <c r="H516" s="8">
        <v>1</v>
      </c>
    </row>
    <row r="517" spans="1:12" ht="39.75" customHeight="1" x14ac:dyDescent="0.4">
      <c r="C517" s="17">
        <v>8</v>
      </c>
      <c r="D517" s="7"/>
      <c r="E517" s="2">
        <v>1</v>
      </c>
      <c r="F517" s="2"/>
      <c r="G517" s="2">
        <v>1</v>
      </c>
      <c r="H517" s="8"/>
    </row>
    <row r="518" spans="1:12" ht="39.75" customHeight="1" x14ac:dyDescent="0.4">
      <c r="C518" s="17">
        <v>16</v>
      </c>
      <c r="D518" s="7"/>
      <c r="E518" s="2"/>
      <c r="F518" s="2">
        <v>1</v>
      </c>
      <c r="G518" s="2"/>
      <c r="H518" s="8"/>
    </row>
    <row r="519" spans="1:12" ht="39.75" customHeight="1" x14ac:dyDescent="0.4">
      <c r="C519" s="17">
        <v>32</v>
      </c>
      <c r="D519" s="7"/>
      <c r="E519" s="2"/>
      <c r="F519" s="2">
        <v>1</v>
      </c>
      <c r="G519" s="2"/>
      <c r="H519" s="8"/>
    </row>
    <row r="520" spans="1:12" ht="39.75" customHeight="1" thickBot="1" x14ac:dyDescent="0.45">
      <c r="C520" s="17">
        <v>64</v>
      </c>
      <c r="D520" s="9"/>
      <c r="E520" s="10"/>
      <c r="F520" s="10">
        <v>1</v>
      </c>
      <c r="G520" s="10"/>
      <c r="H520" s="11"/>
    </row>
    <row r="521" spans="1:12" ht="39.75" customHeight="1" x14ac:dyDescent="0.4">
      <c r="C521" s="17"/>
      <c r="D521" s="1">
        <f t="shared" ref="D521:H521" si="356">D515*$C$2+D516*$C$3+D517*$C$4+D518*$C$5+D519*$C$6+D520*$C$7</f>
        <v>3</v>
      </c>
      <c r="E521" s="1">
        <f t="shared" si="356"/>
        <v>8</v>
      </c>
      <c r="F521" s="1">
        <f t="shared" si="356"/>
        <v>112</v>
      </c>
      <c r="G521" s="1">
        <f t="shared" si="356"/>
        <v>8</v>
      </c>
      <c r="H521" s="1">
        <f t="shared" si="356"/>
        <v>3</v>
      </c>
    </row>
    <row r="522" spans="1:12" ht="39.75" customHeight="1" x14ac:dyDescent="0.4">
      <c r="D522" s="1" t="str">
        <f t="shared" ref="D522" si="357">_xlfn.TEXTJOIN(",",,D521:H521)</f>
        <v>3,8,112,8,3</v>
      </c>
      <c r="E522" s="1"/>
      <c r="F522" s="1"/>
      <c r="G522" s="1"/>
      <c r="H522" s="1"/>
      <c r="K522">
        <f t="shared" ref="K522" si="358">K513+1</f>
        <v>57</v>
      </c>
      <c r="L522" t="str">
        <f t="shared" ref="L522" si="359">K522*10+10&amp;"POKE#"&amp;DEC2HEX($A$1+K522*5)&amp;","&amp;D522</f>
        <v>580POKE#A1D,3,8,112,8,3</v>
      </c>
    </row>
    <row r="523" spans="1:12" ht="39.75" customHeight="1" thickBot="1" x14ac:dyDescent="0.45">
      <c r="C523" s="17"/>
    </row>
    <row r="524" spans="1:12" ht="39.75" customHeight="1" x14ac:dyDescent="0.4">
      <c r="A524">
        <f>A515+1</f>
        <v>90</v>
      </c>
      <c r="B524" s="18" t="str">
        <f>CHAR(A524)</f>
        <v>Z</v>
      </c>
      <c r="C524" s="17">
        <v>1</v>
      </c>
      <c r="D524" s="4">
        <v>1</v>
      </c>
      <c r="E524" s="5">
        <v>1</v>
      </c>
      <c r="F524" s="5">
        <v>1</v>
      </c>
      <c r="G524" s="5">
        <v>1</v>
      </c>
      <c r="H524" s="6">
        <v>1</v>
      </c>
    </row>
    <row r="525" spans="1:12" ht="39.75" customHeight="1" x14ac:dyDescent="0.4">
      <c r="C525" s="17">
        <v>2</v>
      </c>
      <c r="D525" s="7"/>
      <c r="E525" s="2"/>
      <c r="F525" s="2"/>
      <c r="G525" s="2"/>
      <c r="H525" s="8">
        <v>1</v>
      </c>
    </row>
    <row r="526" spans="1:12" ht="39.75" customHeight="1" x14ac:dyDescent="0.4">
      <c r="C526" s="17">
        <v>8</v>
      </c>
      <c r="D526" s="7"/>
      <c r="E526" s="2"/>
      <c r="F526" s="2">
        <v>1</v>
      </c>
      <c r="G526" s="2">
        <v>1</v>
      </c>
      <c r="H526" s="8"/>
    </row>
    <row r="527" spans="1:12" ht="39.75" customHeight="1" x14ac:dyDescent="0.4">
      <c r="C527" s="17">
        <v>16</v>
      </c>
      <c r="D527" s="7"/>
      <c r="E527" s="2">
        <v>1</v>
      </c>
      <c r="F527" s="2">
        <v>1</v>
      </c>
      <c r="G527" s="2"/>
      <c r="H527" s="8"/>
    </row>
    <row r="528" spans="1:12" ht="39.75" customHeight="1" x14ac:dyDescent="0.4">
      <c r="C528" s="17">
        <v>32</v>
      </c>
      <c r="D528" s="7">
        <v>1</v>
      </c>
      <c r="E528" s="2"/>
      <c r="F528" s="2"/>
      <c r="G528" s="2"/>
      <c r="H528" s="8"/>
    </row>
    <row r="529" spans="1:12" ht="39.75" customHeight="1" thickBot="1" x14ac:dyDescent="0.45">
      <c r="C529" s="17">
        <v>64</v>
      </c>
      <c r="D529" s="9">
        <v>1</v>
      </c>
      <c r="E529" s="10">
        <v>1</v>
      </c>
      <c r="F529" s="10">
        <v>1</v>
      </c>
      <c r="G529" s="10">
        <v>1</v>
      </c>
      <c r="H529" s="11">
        <v>1</v>
      </c>
    </row>
    <row r="530" spans="1:12" ht="39.75" customHeight="1" x14ac:dyDescent="0.4">
      <c r="C530" s="17"/>
      <c r="D530" s="1">
        <f t="shared" ref="D530:H530" si="360">D524*$C$2+D525*$C$3+D526*$C$4+D527*$C$5+D528*$C$6+D529*$C$7</f>
        <v>97</v>
      </c>
      <c r="E530" s="1">
        <f t="shared" si="360"/>
        <v>81</v>
      </c>
      <c r="F530" s="1">
        <f t="shared" si="360"/>
        <v>89</v>
      </c>
      <c r="G530" s="1">
        <f t="shared" si="360"/>
        <v>73</v>
      </c>
      <c r="H530" s="1">
        <f t="shared" si="360"/>
        <v>67</v>
      </c>
    </row>
    <row r="531" spans="1:12" ht="39.75" customHeight="1" x14ac:dyDescent="0.4">
      <c r="D531" s="1" t="str">
        <f t="shared" ref="D531" si="361">_xlfn.TEXTJOIN(",",,D530:H530)</f>
        <v>97,81,89,73,67</v>
      </c>
      <c r="E531" s="1"/>
      <c r="F531" s="1"/>
      <c r="G531" s="1"/>
      <c r="H531" s="1"/>
      <c r="K531">
        <f t="shared" ref="K531" si="362">K522+1</f>
        <v>58</v>
      </c>
      <c r="L531" t="str">
        <f t="shared" ref="L531" si="363">K531*10+10&amp;"POKE#"&amp;DEC2HEX($A$1+K531*5)&amp;","&amp;D531</f>
        <v>590POKE#A22,97,81,89,73,67</v>
      </c>
    </row>
    <row r="532" spans="1:12" ht="39.75" customHeight="1" thickBot="1" x14ac:dyDescent="0.45">
      <c r="C532" s="17"/>
    </row>
    <row r="533" spans="1:12" ht="39.75" customHeight="1" x14ac:dyDescent="0.4">
      <c r="A533">
        <f>A524+1</f>
        <v>91</v>
      </c>
      <c r="B533" s="18" t="str">
        <f>CHAR(A533)</f>
        <v>[</v>
      </c>
      <c r="C533" s="17">
        <v>1</v>
      </c>
      <c r="D533" s="4"/>
      <c r="E533" s="5">
        <v>1</v>
      </c>
      <c r="F533" s="5">
        <v>1</v>
      </c>
      <c r="G533" s="5">
        <v>1</v>
      </c>
      <c r="H533" s="6"/>
    </row>
    <row r="534" spans="1:12" ht="39.75" customHeight="1" x14ac:dyDescent="0.4">
      <c r="C534" s="17">
        <v>2</v>
      </c>
      <c r="D534" s="7"/>
      <c r="E534" s="2">
        <v>1</v>
      </c>
      <c r="F534" s="2"/>
      <c r="G534" s="2"/>
      <c r="H534" s="8"/>
    </row>
    <row r="535" spans="1:12" ht="39.75" customHeight="1" x14ac:dyDescent="0.4">
      <c r="C535" s="17">
        <v>8</v>
      </c>
      <c r="D535" s="7"/>
      <c r="E535" s="2">
        <v>1</v>
      </c>
      <c r="F535" s="2"/>
      <c r="G535" s="2"/>
      <c r="H535" s="8"/>
    </row>
    <row r="536" spans="1:12" ht="39.75" customHeight="1" x14ac:dyDescent="0.4">
      <c r="C536" s="17">
        <v>16</v>
      </c>
      <c r="D536" s="7"/>
      <c r="E536" s="2">
        <v>1</v>
      </c>
      <c r="F536" s="2"/>
      <c r="G536" s="2"/>
      <c r="H536" s="8"/>
    </row>
    <row r="537" spans="1:12" ht="39.75" customHeight="1" x14ac:dyDescent="0.4">
      <c r="C537" s="17">
        <v>32</v>
      </c>
      <c r="D537" s="7"/>
      <c r="E537" s="2">
        <v>1</v>
      </c>
      <c r="F537" s="2"/>
      <c r="G537" s="2"/>
      <c r="H537" s="8"/>
    </row>
    <row r="538" spans="1:12" ht="39.75" customHeight="1" thickBot="1" x14ac:dyDescent="0.45">
      <c r="C538" s="17">
        <v>64</v>
      </c>
      <c r="D538" s="9"/>
      <c r="E538" s="10">
        <v>1</v>
      </c>
      <c r="F538" s="10">
        <v>1</v>
      </c>
      <c r="G538" s="10">
        <v>1</v>
      </c>
      <c r="H538" s="11"/>
    </row>
    <row r="539" spans="1:12" ht="39.75" customHeight="1" x14ac:dyDescent="0.4">
      <c r="C539" s="17"/>
      <c r="D539" s="1">
        <f t="shared" ref="D539:H539" si="364">D533*$C$2+D534*$C$3+D535*$C$4+D536*$C$5+D537*$C$6+D538*$C$7</f>
        <v>0</v>
      </c>
      <c r="E539" s="1">
        <f t="shared" si="364"/>
        <v>123</v>
      </c>
      <c r="F539" s="1">
        <f t="shared" si="364"/>
        <v>65</v>
      </c>
      <c r="G539" s="1">
        <f t="shared" si="364"/>
        <v>65</v>
      </c>
      <c r="H539" s="1">
        <f t="shared" si="364"/>
        <v>0</v>
      </c>
    </row>
    <row r="540" spans="1:12" ht="39.75" customHeight="1" x14ac:dyDescent="0.4">
      <c r="D540" s="1" t="str">
        <f t="shared" ref="D540" si="365">_xlfn.TEXTJOIN(",",,D539:H539)</f>
        <v>0,123,65,65,0</v>
      </c>
      <c r="E540" s="1"/>
      <c r="F540" s="1"/>
      <c r="G540" s="1"/>
      <c r="H540" s="1"/>
      <c r="K540">
        <f t="shared" ref="K540" si="366">K531+1</f>
        <v>59</v>
      </c>
      <c r="L540" t="str">
        <f t="shared" ref="L540" si="367">K540*10+10&amp;"POKE#"&amp;DEC2HEX($A$1+K540*5)&amp;","&amp;D540</f>
        <v>600POKE#A27,0,123,65,65,0</v>
      </c>
    </row>
    <row r="541" spans="1:12" ht="39.75" customHeight="1" thickBot="1" x14ac:dyDescent="0.45">
      <c r="C541" s="17"/>
    </row>
    <row r="542" spans="1:12" ht="39.75" customHeight="1" x14ac:dyDescent="0.4">
      <c r="A542">
        <f>A533+1</f>
        <v>92</v>
      </c>
      <c r="B542" s="18" t="str">
        <f>CHAR(A542)</f>
        <v>\</v>
      </c>
      <c r="C542" s="17">
        <v>1</v>
      </c>
      <c r="D542" s="4">
        <v>1</v>
      </c>
      <c r="E542" s="5"/>
      <c r="F542" s="5"/>
      <c r="G542" s="5"/>
      <c r="H542" s="6"/>
    </row>
    <row r="543" spans="1:12" ht="39.75" customHeight="1" x14ac:dyDescent="0.4">
      <c r="C543" s="17">
        <v>2</v>
      </c>
      <c r="D543" s="7"/>
      <c r="E543" s="2">
        <v>1</v>
      </c>
      <c r="F543" s="2"/>
      <c r="G543" s="2"/>
      <c r="H543" s="8"/>
    </row>
    <row r="544" spans="1:12" ht="39.75" customHeight="1" x14ac:dyDescent="0.4">
      <c r="C544" s="17">
        <v>8</v>
      </c>
      <c r="D544" s="7"/>
      <c r="E544" s="2"/>
      <c r="F544" s="2">
        <v>1</v>
      </c>
      <c r="G544" s="2"/>
      <c r="H544" s="8"/>
    </row>
    <row r="545" spans="1:12" ht="39.75" customHeight="1" x14ac:dyDescent="0.4">
      <c r="C545" s="17">
        <v>16</v>
      </c>
      <c r="D545" s="7"/>
      <c r="E545" s="2"/>
      <c r="F545" s="2">
        <v>1</v>
      </c>
      <c r="G545" s="2"/>
      <c r="H545" s="8"/>
    </row>
    <row r="546" spans="1:12" ht="39.75" customHeight="1" x14ac:dyDescent="0.4">
      <c r="C546" s="17">
        <v>32</v>
      </c>
      <c r="D546" s="7"/>
      <c r="E546" s="2"/>
      <c r="F546" s="2"/>
      <c r="G546" s="2">
        <v>1</v>
      </c>
      <c r="H546" s="8"/>
    </row>
    <row r="547" spans="1:12" ht="39.75" customHeight="1" thickBot="1" x14ac:dyDescent="0.45">
      <c r="C547" s="17">
        <v>64</v>
      </c>
      <c r="D547" s="9"/>
      <c r="E547" s="10"/>
      <c r="F547" s="10"/>
      <c r="G547" s="10"/>
      <c r="H547" s="11">
        <v>1</v>
      </c>
    </row>
    <row r="548" spans="1:12" ht="39.75" customHeight="1" x14ac:dyDescent="0.4">
      <c r="C548" s="17"/>
      <c r="D548" s="1">
        <f t="shared" ref="D548:H548" si="368">D542*$C$2+D543*$C$3+D544*$C$4+D545*$C$5+D546*$C$6+D547*$C$7</f>
        <v>1</v>
      </c>
      <c r="E548" s="1">
        <f t="shared" si="368"/>
        <v>2</v>
      </c>
      <c r="F548" s="1">
        <f t="shared" si="368"/>
        <v>24</v>
      </c>
      <c r="G548" s="1">
        <f t="shared" si="368"/>
        <v>32</v>
      </c>
      <c r="H548" s="1">
        <f t="shared" si="368"/>
        <v>64</v>
      </c>
    </row>
    <row r="549" spans="1:12" ht="39.75" customHeight="1" x14ac:dyDescent="0.4">
      <c r="D549" s="1" t="str">
        <f t="shared" ref="D549" si="369">_xlfn.TEXTJOIN(",",,D548:H548)</f>
        <v>1,2,24,32,64</v>
      </c>
      <c r="E549" s="1"/>
      <c r="F549" s="1"/>
      <c r="G549" s="1"/>
      <c r="H549" s="1"/>
      <c r="K549">
        <f t="shared" ref="K549" si="370">K540+1</f>
        <v>60</v>
      </c>
      <c r="L549" t="str">
        <f t="shared" ref="L549" si="371">K549*10+10&amp;"POKE#"&amp;DEC2HEX($A$1+K549*5)&amp;","&amp;D549</f>
        <v>610POKE#A2C,1,2,24,32,64</v>
      </c>
    </row>
    <row r="550" spans="1:12" ht="39.75" customHeight="1" thickBot="1" x14ac:dyDescent="0.45">
      <c r="C550" s="17"/>
    </row>
    <row r="551" spans="1:12" ht="39.75" customHeight="1" x14ac:dyDescent="0.4">
      <c r="A551">
        <f>A542+1</f>
        <v>93</v>
      </c>
      <c r="B551" s="18" t="str">
        <f>CHAR(A551)</f>
        <v>]</v>
      </c>
      <c r="C551" s="17">
        <v>1</v>
      </c>
      <c r="D551" s="4"/>
      <c r="E551" s="5">
        <v>1</v>
      </c>
      <c r="F551" s="5">
        <v>1</v>
      </c>
      <c r="G551" s="5">
        <v>1</v>
      </c>
      <c r="H551" s="6"/>
    </row>
    <row r="552" spans="1:12" ht="39.75" customHeight="1" x14ac:dyDescent="0.4">
      <c r="C552" s="17">
        <v>2</v>
      </c>
      <c r="D552" s="7"/>
      <c r="E552" s="2"/>
      <c r="F552" s="2"/>
      <c r="G552" s="2">
        <v>1</v>
      </c>
      <c r="H552" s="8"/>
    </row>
    <row r="553" spans="1:12" ht="39.75" customHeight="1" x14ac:dyDescent="0.4">
      <c r="C553" s="17">
        <v>8</v>
      </c>
      <c r="D553" s="7"/>
      <c r="E553" s="2"/>
      <c r="F553" s="2"/>
      <c r="G553" s="2">
        <v>1</v>
      </c>
      <c r="H553" s="8"/>
    </row>
    <row r="554" spans="1:12" ht="39.75" customHeight="1" x14ac:dyDescent="0.4">
      <c r="C554" s="17">
        <v>16</v>
      </c>
      <c r="D554" s="7"/>
      <c r="E554" s="2"/>
      <c r="F554" s="2"/>
      <c r="G554" s="2">
        <v>1</v>
      </c>
      <c r="H554" s="8"/>
    </row>
    <row r="555" spans="1:12" ht="39.75" customHeight="1" x14ac:dyDescent="0.4">
      <c r="C555" s="17">
        <v>32</v>
      </c>
      <c r="D555" s="7"/>
      <c r="E555" s="2"/>
      <c r="F555" s="2"/>
      <c r="G555" s="2">
        <v>1</v>
      </c>
      <c r="H555" s="8"/>
    </row>
    <row r="556" spans="1:12" ht="39.75" customHeight="1" thickBot="1" x14ac:dyDescent="0.45">
      <c r="C556" s="17">
        <v>64</v>
      </c>
      <c r="D556" s="9"/>
      <c r="E556" s="10">
        <v>1</v>
      </c>
      <c r="F556" s="10">
        <v>1</v>
      </c>
      <c r="G556" s="10">
        <v>1</v>
      </c>
      <c r="H556" s="11"/>
    </row>
    <row r="557" spans="1:12" ht="39.75" customHeight="1" x14ac:dyDescent="0.4">
      <c r="C557" s="17"/>
      <c r="D557" s="1">
        <f t="shared" ref="D557:H557" si="372">D551*$C$2+D552*$C$3+D553*$C$4+D554*$C$5+D555*$C$6+D556*$C$7</f>
        <v>0</v>
      </c>
      <c r="E557" s="1">
        <f t="shared" si="372"/>
        <v>65</v>
      </c>
      <c r="F557" s="1">
        <f t="shared" si="372"/>
        <v>65</v>
      </c>
      <c r="G557" s="1">
        <f t="shared" si="372"/>
        <v>123</v>
      </c>
      <c r="H557" s="1">
        <f t="shared" si="372"/>
        <v>0</v>
      </c>
    </row>
    <row r="558" spans="1:12" ht="39.75" customHeight="1" x14ac:dyDescent="0.4">
      <c r="D558" s="1" t="str">
        <f t="shared" ref="D558" si="373">_xlfn.TEXTJOIN(",",,D557:H557)</f>
        <v>0,65,65,123,0</v>
      </c>
      <c r="E558" s="1"/>
      <c r="F558" s="1"/>
      <c r="G558" s="1"/>
      <c r="H558" s="1"/>
      <c r="K558">
        <f t="shared" ref="K558" si="374">K549+1</f>
        <v>61</v>
      </c>
      <c r="L558" t="str">
        <f t="shared" ref="L558" si="375">K558*10+10&amp;"POKE#"&amp;DEC2HEX($A$1+K558*5)&amp;","&amp;D558</f>
        <v>620POKE#A31,0,65,65,123,0</v>
      </c>
    </row>
    <row r="559" spans="1:12" ht="39.75" customHeight="1" thickBot="1" x14ac:dyDescent="0.45">
      <c r="C559" s="17"/>
    </row>
    <row r="560" spans="1:12" ht="39.75" customHeight="1" x14ac:dyDescent="0.4">
      <c r="A560">
        <f>A551+1</f>
        <v>94</v>
      </c>
      <c r="B560" s="18" t="str">
        <f>CHAR(A560)</f>
        <v>^</v>
      </c>
      <c r="C560" s="17">
        <v>1</v>
      </c>
      <c r="D560" s="4"/>
      <c r="E560" s="5"/>
      <c r="F560" s="5">
        <v>1</v>
      </c>
      <c r="G560" s="5"/>
      <c r="H560" s="6"/>
    </row>
    <row r="561" spans="1:12" ht="39.75" customHeight="1" x14ac:dyDescent="0.4">
      <c r="C561" s="17">
        <v>2</v>
      </c>
      <c r="D561" s="7"/>
      <c r="E561" s="2">
        <v>1</v>
      </c>
      <c r="F561" s="2"/>
      <c r="G561" s="2">
        <v>1</v>
      </c>
      <c r="H561" s="8"/>
    </row>
    <row r="562" spans="1:12" ht="39.75" customHeight="1" x14ac:dyDescent="0.4">
      <c r="C562" s="17">
        <v>8</v>
      </c>
      <c r="D562" s="7">
        <v>1</v>
      </c>
      <c r="E562" s="2"/>
      <c r="F562" s="2"/>
      <c r="G562" s="2"/>
      <c r="H562" s="8">
        <v>1</v>
      </c>
    </row>
    <row r="563" spans="1:12" ht="39.75" customHeight="1" x14ac:dyDescent="0.4">
      <c r="C563" s="17">
        <v>16</v>
      </c>
      <c r="D563" s="7"/>
      <c r="E563" s="2"/>
      <c r="F563" s="2"/>
      <c r="G563" s="2"/>
      <c r="H563" s="8"/>
    </row>
    <row r="564" spans="1:12" ht="39.75" customHeight="1" x14ac:dyDescent="0.4">
      <c r="C564" s="17">
        <v>32</v>
      </c>
      <c r="D564" s="7"/>
      <c r="E564" s="2"/>
      <c r="F564" s="2"/>
      <c r="G564" s="2"/>
      <c r="H564" s="8"/>
    </row>
    <row r="565" spans="1:12" ht="39.75" customHeight="1" thickBot="1" x14ac:dyDescent="0.45">
      <c r="C565" s="17">
        <v>64</v>
      </c>
      <c r="D565" s="9"/>
      <c r="E565" s="10"/>
      <c r="F565" s="10"/>
      <c r="G565" s="10"/>
      <c r="H565" s="11"/>
    </row>
    <row r="566" spans="1:12" ht="39.75" customHeight="1" x14ac:dyDescent="0.4">
      <c r="C566" s="17"/>
      <c r="D566" s="1">
        <f t="shared" ref="D566:H566" si="376">D560*$C$2+D561*$C$3+D562*$C$4+D563*$C$5+D564*$C$6+D565*$C$7</f>
        <v>8</v>
      </c>
      <c r="E566" s="1">
        <f t="shared" si="376"/>
        <v>2</v>
      </c>
      <c r="F566" s="1">
        <f t="shared" si="376"/>
        <v>1</v>
      </c>
      <c r="G566" s="1">
        <f t="shared" si="376"/>
        <v>2</v>
      </c>
      <c r="H566" s="1">
        <f t="shared" si="376"/>
        <v>8</v>
      </c>
    </row>
    <row r="567" spans="1:12" ht="39.75" customHeight="1" x14ac:dyDescent="0.4">
      <c r="D567" s="1" t="str">
        <f t="shared" ref="D567" si="377">_xlfn.TEXTJOIN(",",,D566:H566)</f>
        <v>8,2,1,2,8</v>
      </c>
      <c r="E567" s="1"/>
      <c r="F567" s="1"/>
      <c r="G567" s="1"/>
      <c r="H567" s="1"/>
      <c r="K567">
        <f t="shared" ref="K567" si="378">K558+1</f>
        <v>62</v>
      </c>
      <c r="L567" t="str">
        <f t="shared" ref="L567" si="379">K567*10+10&amp;"POKE#"&amp;DEC2HEX($A$1+K567*5)&amp;","&amp;D567</f>
        <v>630POKE#A36,8,2,1,2,8</v>
      </c>
    </row>
    <row r="568" spans="1:12" ht="39.75" customHeight="1" thickBot="1" x14ac:dyDescent="0.45">
      <c r="C568" s="17"/>
    </row>
    <row r="569" spans="1:12" ht="39.75" customHeight="1" x14ac:dyDescent="0.4">
      <c r="A569">
        <f>A560+1</f>
        <v>95</v>
      </c>
      <c r="B569" s="18" t="str">
        <f>CHAR(A569)</f>
        <v>_</v>
      </c>
      <c r="C569" s="17">
        <v>1</v>
      </c>
      <c r="D569" s="4"/>
      <c r="E569" s="5"/>
      <c r="F569" s="5"/>
      <c r="G569" s="5"/>
      <c r="H569" s="6"/>
    </row>
    <row r="570" spans="1:12" ht="39.75" customHeight="1" x14ac:dyDescent="0.4">
      <c r="C570" s="17">
        <v>2</v>
      </c>
      <c r="D570" s="7"/>
      <c r="E570" s="2"/>
      <c r="F570" s="2"/>
      <c r="G570" s="2"/>
      <c r="H570" s="8"/>
    </row>
    <row r="571" spans="1:12" ht="39.75" customHeight="1" x14ac:dyDescent="0.4">
      <c r="C571" s="17">
        <v>8</v>
      </c>
      <c r="D571" s="7"/>
      <c r="E571" s="2"/>
      <c r="F571" s="2"/>
      <c r="G571" s="2"/>
      <c r="H571" s="8"/>
    </row>
    <row r="572" spans="1:12" ht="39.75" customHeight="1" x14ac:dyDescent="0.4">
      <c r="C572" s="17">
        <v>16</v>
      </c>
      <c r="D572" s="7"/>
      <c r="E572" s="2"/>
      <c r="F572" s="2"/>
      <c r="G572" s="2"/>
      <c r="H572" s="8"/>
    </row>
    <row r="573" spans="1:12" ht="39.75" customHeight="1" x14ac:dyDescent="0.4">
      <c r="C573" s="17">
        <v>32</v>
      </c>
      <c r="D573" s="7"/>
      <c r="E573" s="2"/>
      <c r="F573" s="2"/>
      <c r="G573" s="2"/>
      <c r="H573" s="8"/>
    </row>
    <row r="574" spans="1:12" ht="39.75" customHeight="1" thickBot="1" x14ac:dyDescent="0.45">
      <c r="C574" s="17">
        <v>64</v>
      </c>
      <c r="D574" s="9">
        <v>1</v>
      </c>
      <c r="E574" s="10">
        <v>1</v>
      </c>
      <c r="F574" s="10">
        <v>1</v>
      </c>
      <c r="G574" s="10">
        <v>1</v>
      </c>
      <c r="H574" s="11">
        <v>1</v>
      </c>
    </row>
    <row r="575" spans="1:12" ht="39.75" customHeight="1" x14ac:dyDescent="0.4">
      <c r="C575" s="17"/>
      <c r="D575" s="1">
        <f t="shared" ref="D575:H575" si="380">D569*$C$2+D570*$C$3+D571*$C$4+D572*$C$5+D573*$C$6+D574*$C$7</f>
        <v>64</v>
      </c>
      <c r="E575" s="1">
        <f t="shared" si="380"/>
        <v>64</v>
      </c>
      <c r="F575" s="1">
        <f t="shared" si="380"/>
        <v>64</v>
      </c>
      <c r="G575" s="1">
        <f t="shared" si="380"/>
        <v>64</v>
      </c>
      <c r="H575" s="1">
        <f t="shared" si="380"/>
        <v>64</v>
      </c>
    </row>
    <row r="576" spans="1:12" ht="39.75" customHeight="1" x14ac:dyDescent="0.4">
      <c r="D576" s="1" t="str">
        <f t="shared" ref="D576" si="381">_xlfn.TEXTJOIN(",",,D575:H575)</f>
        <v>64,64,64,64,64</v>
      </c>
      <c r="E576" s="1"/>
      <c r="F576" s="1"/>
      <c r="G576" s="1"/>
      <c r="H576" s="1"/>
      <c r="K576">
        <f t="shared" ref="K576" si="382">K567+1</f>
        <v>63</v>
      </c>
      <c r="L576" t="str">
        <f t="shared" ref="L576" si="383">K576*10+10&amp;"POKE#"&amp;DEC2HEX($A$1+K576*5)&amp;","&amp;D576</f>
        <v>640POKE#A3B,64,64,64,64,64</v>
      </c>
    </row>
    <row r="577" spans="1:12" ht="39.75" customHeight="1" thickBot="1" x14ac:dyDescent="0.45">
      <c r="C577" s="17"/>
    </row>
    <row r="578" spans="1:12" ht="39.75" customHeight="1" x14ac:dyDescent="0.4">
      <c r="A578">
        <f>A569+1</f>
        <v>96</v>
      </c>
      <c r="B578" s="18" t="str">
        <f>CHAR(A578)</f>
        <v>`</v>
      </c>
      <c r="C578" s="17">
        <v>1</v>
      </c>
      <c r="D578" s="4"/>
      <c r="E578" s="5">
        <v>1</v>
      </c>
      <c r="F578" s="5">
        <v>1</v>
      </c>
      <c r="G578" s="5"/>
      <c r="H578" s="6"/>
    </row>
    <row r="579" spans="1:12" ht="39.75" customHeight="1" x14ac:dyDescent="0.4">
      <c r="C579" s="17">
        <v>2</v>
      </c>
      <c r="D579" s="7"/>
      <c r="E579" s="2"/>
      <c r="F579" s="2">
        <v>1</v>
      </c>
      <c r="G579" s="2">
        <v>1</v>
      </c>
      <c r="H579" s="8"/>
    </row>
    <row r="580" spans="1:12" ht="39.75" customHeight="1" x14ac:dyDescent="0.4">
      <c r="C580" s="17">
        <v>8</v>
      </c>
      <c r="D580" s="7"/>
      <c r="E580" s="2"/>
      <c r="F580" s="2"/>
      <c r="G580" s="2">
        <v>1</v>
      </c>
      <c r="H580" s="8"/>
    </row>
    <row r="581" spans="1:12" ht="39.75" customHeight="1" x14ac:dyDescent="0.4">
      <c r="C581" s="17">
        <v>16</v>
      </c>
      <c r="D581" s="7"/>
      <c r="E581" s="2"/>
      <c r="F581" s="2"/>
      <c r="G581" s="2"/>
      <c r="H581" s="8"/>
    </row>
    <row r="582" spans="1:12" ht="39.75" customHeight="1" x14ac:dyDescent="0.4">
      <c r="C582" s="17">
        <v>32</v>
      </c>
      <c r="D582" s="7"/>
      <c r="E582" s="2"/>
      <c r="F582" s="2"/>
      <c r="G582" s="2"/>
      <c r="H582" s="8"/>
    </row>
    <row r="583" spans="1:12" ht="39.75" customHeight="1" thickBot="1" x14ac:dyDescent="0.45">
      <c r="C583" s="17">
        <v>64</v>
      </c>
      <c r="D583" s="9"/>
      <c r="E583" s="10"/>
      <c r="F583" s="10"/>
      <c r="G583" s="10"/>
      <c r="H583" s="11"/>
    </row>
    <row r="584" spans="1:12" ht="39.75" customHeight="1" x14ac:dyDescent="0.4">
      <c r="C584" s="17"/>
      <c r="D584" s="1">
        <f t="shared" ref="D584:H584" si="384">D578*$C$2+D579*$C$3+D580*$C$4+D581*$C$5+D582*$C$6+D583*$C$7</f>
        <v>0</v>
      </c>
      <c r="E584" s="1">
        <f t="shared" si="384"/>
        <v>1</v>
      </c>
      <c r="F584" s="1">
        <f t="shared" si="384"/>
        <v>3</v>
      </c>
      <c r="G584" s="1">
        <f t="shared" si="384"/>
        <v>10</v>
      </c>
      <c r="H584" s="1">
        <f t="shared" si="384"/>
        <v>0</v>
      </c>
    </row>
    <row r="585" spans="1:12" ht="39.75" customHeight="1" x14ac:dyDescent="0.4">
      <c r="D585" s="1" t="str">
        <f t="shared" ref="D585" si="385">_xlfn.TEXTJOIN(",",,D584:H584)</f>
        <v>0,1,3,10,0</v>
      </c>
      <c r="E585" s="1"/>
      <c r="F585" s="1"/>
      <c r="G585" s="1"/>
      <c r="H585" s="1"/>
      <c r="K585">
        <f t="shared" ref="K585" si="386">K576+1</f>
        <v>64</v>
      </c>
      <c r="L585" t="str">
        <f t="shared" ref="L585" si="387">K585*10+10&amp;"POKE#"&amp;DEC2HEX($A$1+K585*5)&amp;","&amp;D585</f>
        <v>650POKE#A40,0,1,3,10,0</v>
      </c>
    </row>
    <row r="586" spans="1:12" ht="39.75" customHeight="1" thickBot="1" x14ac:dyDescent="0.45">
      <c r="C586" s="17"/>
    </row>
    <row r="587" spans="1:12" ht="39.75" customHeight="1" x14ac:dyDescent="0.4">
      <c r="A587">
        <f>A578+1</f>
        <v>97</v>
      </c>
      <c r="B587" s="18" t="str">
        <f>CHAR(A587)</f>
        <v>a</v>
      </c>
      <c r="C587" s="17">
        <v>1</v>
      </c>
      <c r="D587" s="4"/>
      <c r="E587" s="5"/>
      <c r="F587" s="5"/>
      <c r="G587" s="5"/>
      <c r="H587" s="6"/>
    </row>
    <row r="588" spans="1:12" ht="39.75" customHeight="1" x14ac:dyDescent="0.4">
      <c r="C588" s="17">
        <v>2</v>
      </c>
      <c r="D588" s="7"/>
      <c r="E588" s="2"/>
      <c r="F588" s="2"/>
      <c r="G588" s="2"/>
      <c r="H588" s="8"/>
    </row>
    <row r="589" spans="1:12" ht="39.75" customHeight="1" x14ac:dyDescent="0.4">
      <c r="C589" s="17">
        <v>8</v>
      </c>
      <c r="D589" s="7"/>
      <c r="E589" s="2">
        <v>1</v>
      </c>
      <c r="F589" s="2">
        <v>1</v>
      </c>
      <c r="G589" s="2">
        <v>1</v>
      </c>
      <c r="H589" s="8"/>
    </row>
    <row r="590" spans="1:12" ht="39.75" customHeight="1" x14ac:dyDescent="0.4">
      <c r="C590" s="17">
        <v>16</v>
      </c>
      <c r="D590" s="7">
        <v>1</v>
      </c>
      <c r="E590" s="2"/>
      <c r="F590" s="2"/>
      <c r="G590" s="2">
        <v>1</v>
      </c>
      <c r="H590" s="8"/>
    </row>
    <row r="591" spans="1:12" ht="39.75" customHeight="1" x14ac:dyDescent="0.4">
      <c r="C591" s="17">
        <v>32</v>
      </c>
      <c r="D591" s="7">
        <v>1</v>
      </c>
      <c r="E591" s="2"/>
      <c r="F591" s="2"/>
      <c r="G591" s="2">
        <v>1</v>
      </c>
      <c r="H591" s="8"/>
    </row>
    <row r="592" spans="1:12" ht="39.75" customHeight="1" thickBot="1" x14ac:dyDescent="0.45">
      <c r="C592" s="17">
        <v>64</v>
      </c>
      <c r="D592" s="9"/>
      <c r="E592" s="10">
        <v>1</v>
      </c>
      <c r="F592" s="10">
        <v>1</v>
      </c>
      <c r="G592" s="10"/>
      <c r="H592" s="11">
        <v>1</v>
      </c>
    </row>
    <row r="593" spans="1:12" ht="39.75" customHeight="1" x14ac:dyDescent="0.4">
      <c r="C593" s="17"/>
      <c r="D593" s="1">
        <f t="shared" ref="D593:H593" si="388">D587*$C$2+D588*$C$3+D589*$C$4+D590*$C$5+D591*$C$6+D592*$C$7</f>
        <v>48</v>
      </c>
      <c r="E593" s="1">
        <f t="shared" si="388"/>
        <v>72</v>
      </c>
      <c r="F593" s="1">
        <f t="shared" si="388"/>
        <v>72</v>
      </c>
      <c r="G593" s="1">
        <f t="shared" si="388"/>
        <v>56</v>
      </c>
      <c r="H593" s="1">
        <f t="shared" si="388"/>
        <v>64</v>
      </c>
    </row>
    <row r="594" spans="1:12" ht="39.75" customHeight="1" x14ac:dyDescent="0.4">
      <c r="D594" s="1" t="str">
        <f t="shared" ref="D594" si="389">_xlfn.TEXTJOIN(",",,D593:H593)</f>
        <v>48,72,72,56,64</v>
      </c>
      <c r="E594" s="1"/>
      <c r="F594" s="1"/>
      <c r="G594" s="1"/>
      <c r="H594" s="1"/>
      <c r="K594">
        <f>K585+1</f>
        <v>65</v>
      </c>
      <c r="L594" t="str">
        <f>K594*10+10&amp;"POKE#"&amp;DEC2HEX($A$1+K594*5)&amp;","&amp;D594</f>
        <v>660POKE#A45,48,72,72,56,64</v>
      </c>
    </row>
    <row r="595" spans="1:12" ht="39.75" customHeight="1" thickBot="1" x14ac:dyDescent="0.45">
      <c r="C595" s="17"/>
    </row>
    <row r="596" spans="1:12" ht="39.75" customHeight="1" x14ac:dyDescent="0.4">
      <c r="A596">
        <f>A587+1</f>
        <v>98</v>
      </c>
      <c r="B596" s="18" t="str">
        <f>CHAR(A596)</f>
        <v>b</v>
      </c>
      <c r="C596" s="17">
        <v>1</v>
      </c>
      <c r="D596" s="4"/>
      <c r="E596" s="5"/>
      <c r="F596" s="5"/>
      <c r="G596" s="5"/>
      <c r="H596" s="6"/>
    </row>
    <row r="597" spans="1:12" ht="39.75" customHeight="1" x14ac:dyDescent="0.4">
      <c r="C597" s="17">
        <v>2</v>
      </c>
      <c r="D597" s="7"/>
      <c r="E597" s="2">
        <v>1</v>
      </c>
      <c r="F597" s="2"/>
      <c r="G597" s="2"/>
      <c r="H597" s="8"/>
    </row>
    <row r="598" spans="1:12" ht="39.75" customHeight="1" x14ac:dyDescent="0.4">
      <c r="C598" s="17">
        <v>8</v>
      </c>
      <c r="D598" s="7"/>
      <c r="E598" s="2">
        <v>1</v>
      </c>
      <c r="F598" s="2"/>
      <c r="G598" s="2"/>
      <c r="H598" s="8"/>
    </row>
    <row r="599" spans="1:12" ht="39.75" customHeight="1" x14ac:dyDescent="0.4">
      <c r="C599" s="17">
        <v>16</v>
      </c>
      <c r="D599" s="7"/>
      <c r="E599" s="2">
        <v>1</v>
      </c>
      <c r="F599" s="2">
        <v>1</v>
      </c>
      <c r="G599" s="2">
        <v>1</v>
      </c>
      <c r="H599" s="8"/>
    </row>
    <row r="600" spans="1:12" ht="39.75" customHeight="1" x14ac:dyDescent="0.4">
      <c r="C600" s="17">
        <v>32</v>
      </c>
      <c r="D600" s="7"/>
      <c r="E600" s="2">
        <v>1</v>
      </c>
      <c r="F600" s="2"/>
      <c r="G600" s="2">
        <v>1</v>
      </c>
      <c r="H600" s="8"/>
    </row>
    <row r="601" spans="1:12" ht="39.75" customHeight="1" thickBot="1" x14ac:dyDescent="0.45">
      <c r="C601" s="17">
        <v>64</v>
      </c>
      <c r="D601" s="9"/>
      <c r="E601" s="10">
        <v>1</v>
      </c>
      <c r="F601" s="10">
        <v>1</v>
      </c>
      <c r="G601" s="10">
        <v>1</v>
      </c>
      <c r="H601" s="11"/>
    </row>
    <row r="602" spans="1:12" ht="39.75" customHeight="1" x14ac:dyDescent="0.4">
      <c r="C602" s="17"/>
      <c r="D602" s="1">
        <f t="shared" ref="D602:H602" si="390">D596*$C$2+D597*$C$3+D598*$C$4+D599*$C$5+D600*$C$6+D601*$C$7</f>
        <v>0</v>
      </c>
      <c r="E602" s="1">
        <f t="shared" si="390"/>
        <v>122</v>
      </c>
      <c r="F602" s="1">
        <f t="shared" si="390"/>
        <v>80</v>
      </c>
      <c r="G602" s="1">
        <f t="shared" si="390"/>
        <v>112</v>
      </c>
      <c r="H602" s="1">
        <f t="shared" si="390"/>
        <v>0</v>
      </c>
    </row>
    <row r="603" spans="1:12" ht="39.75" customHeight="1" x14ac:dyDescent="0.4">
      <c r="D603" s="1" t="str">
        <f t="shared" ref="D603" si="391">_xlfn.TEXTJOIN(",",,D602:H602)</f>
        <v>0,122,80,112,0</v>
      </c>
      <c r="E603" s="1"/>
      <c r="F603" s="1"/>
      <c r="G603" s="1"/>
      <c r="H603" s="1"/>
      <c r="K603">
        <f>K594+1</f>
        <v>66</v>
      </c>
      <c r="L603" t="str">
        <f>K603*10+10&amp;"POKE#"&amp;DEC2HEX($A$1+K603*5)&amp;","&amp;D603</f>
        <v>670POKE#A4A,0,122,80,112,0</v>
      </c>
    </row>
    <row r="604" spans="1:12" ht="39.75" customHeight="1" thickBot="1" x14ac:dyDescent="0.45">
      <c r="C604" s="17"/>
    </row>
    <row r="605" spans="1:12" ht="39.75" customHeight="1" x14ac:dyDescent="0.4">
      <c r="A605">
        <f>A596+1</f>
        <v>99</v>
      </c>
      <c r="B605" s="18" t="str">
        <f>CHAR(A605)</f>
        <v>c</v>
      </c>
      <c r="C605" s="17">
        <v>1</v>
      </c>
      <c r="D605" s="4"/>
      <c r="E605" s="5"/>
      <c r="F605" s="5"/>
      <c r="G605" s="5"/>
      <c r="H605" s="6"/>
    </row>
    <row r="606" spans="1:12" ht="39.75" customHeight="1" x14ac:dyDescent="0.4">
      <c r="C606" s="17">
        <v>2</v>
      </c>
      <c r="D606" s="7"/>
      <c r="E606" s="2"/>
      <c r="F606" s="2"/>
      <c r="G606" s="2"/>
      <c r="H606" s="8"/>
    </row>
    <row r="607" spans="1:12" ht="39.75" customHeight="1" x14ac:dyDescent="0.4">
      <c r="C607" s="17">
        <v>8</v>
      </c>
      <c r="D607" s="7"/>
      <c r="E607" s="2">
        <v>1</v>
      </c>
      <c r="F607" s="2">
        <v>1</v>
      </c>
      <c r="G607" s="2">
        <v>1</v>
      </c>
      <c r="H607" s="8"/>
    </row>
    <row r="608" spans="1:12" ht="39.75" customHeight="1" x14ac:dyDescent="0.4">
      <c r="C608" s="17">
        <v>16</v>
      </c>
      <c r="D608" s="7"/>
      <c r="E608" s="2">
        <v>1</v>
      </c>
      <c r="F608" s="2"/>
      <c r="G608" s="2"/>
      <c r="H608" s="8"/>
    </row>
    <row r="609" spans="1:12" ht="39.75" customHeight="1" x14ac:dyDescent="0.4">
      <c r="C609" s="17">
        <v>32</v>
      </c>
      <c r="D609" s="7"/>
      <c r="E609" s="2">
        <v>1</v>
      </c>
      <c r="F609" s="2"/>
      <c r="G609" s="2"/>
      <c r="H609" s="8"/>
    </row>
    <row r="610" spans="1:12" ht="39.75" customHeight="1" thickBot="1" x14ac:dyDescent="0.45">
      <c r="C610" s="17">
        <v>64</v>
      </c>
      <c r="D610" s="9"/>
      <c r="E610" s="10">
        <v>1</v>
      </c>
      <c r="F610" s="10">
        <v>1</v>
      </c>
      <c r="G610" s="10">
        <v>1</v>
      </c>
      <c r="H610" s="11"/>
    </row>
    <row r="611" spans="1:12" ht="39.75" customHeight="1" x14ac:dyDescent="0.4">
      <c r="C611" s="17"/>
      <c r="D611" s="1">
        <f t="shared" ref="D611:H611" si="392">D605*$C$2+D606*$C$3+D607*$C$4+D608*$C$5+D609*$C$6+D610*$C$7</f>
        <v>0</v>
      </c>
      <c r="E611" s="1">
        <f t="shared" si="392"/>
        <v>120</v>
      </c>
      <c r="F611" s="1">
        <f t="shared" si="392"/>
        <v>72</v>
      </c>
      <c r="G611" s="1">
        <f t="shared" si="392"/>
        <v>72</v>
      </c>
      <c r="H611" s="1">
        <f t="shared" si="392"/>
        <v>0</v>
      </c>
    </row>
    <row r="612" spans="1:12" ht="39.75" customHeight="1" x14ac:dyDescent="0.4">
      <c r="D612" s="1" t="str">
        <f t="shared" ref="D612" si="393">_xlfn.TEXTJOIN(",",,D611:H611)</f>
        <v>0,120,72,72,0</v>
      </c>
      <c r="E612" s="1"/>
      <c r="F612" s="1"/>
      <c r="G612" s="1"/>
      <c r="H612" s="1"/>
      <c r="K612">
        <f t="shared" ref="K612" si="394">K603+1</f>
        <v>67</v>
      </c>
      <c r="L612" t="str">
        <f t="shared" ref="L612" si="395">K612*10+10&amp;"POKE#"&amp;DEC2HEX($A$1+K612*5)&amp;","&amp;D612</f>
        <v>680POKE#A4F,0,120,72,72,0</v>
      </c>
    </row>
    <row r="613" spans="1:12" ht="39.75" customHeight="1" thickBot="1" x14ac:dyDescent="0.45">
      <c r="C613" s="17"/>
    </row>
    <row r="614" spans="1:12" ht="39.75" customHeight="1" x14ac:dyDescent="0.4">
      <c r="A614">
        <f>A605+1</f>
        <v>100</v>
      </c>
      <c r="B614" s="18" t="str">
        <f>CHAR(A614)</f>
        <v>d</v>
      </c>
      <c r="C614" s="17">
        <v>1</v>
      </c>
      <c r="D614" s="4"/>
      <c r="E614" s="5"/>
      <c r="F614" s="5"/>
      <c r="G614" s="5"/>
      <c r="H614" s="6"/>
    </row>
    <row r="615" spans="1:12" ht="39.75" customHeight="1" x14ac:dyDescent="0.4">
      <c r="C615" s="17">
        <v>2</v>
      </c>
      <c r="D615" s="7"/>
      <c r="E615" s="2"/>
      <c r="F615" s="2"/>
      <c r="G615" s="2">
        <v>1</v>
      </c>
      <c r="H615" s="8"/>
    </row>
    <row r="616" spans="1:12" ht="39.75" customHeight="1" x14ac:dyDescent="0.4">
      <c r="C616" s="17">
        <v>8</v>
      </c>
      <c r="D616" s="7"/>
      <c r="E616" s="2"/>
      <c r="F616" s="2"/>
      <c r="G616" s="2">
        <v>1</v>
      </c>
      <c r="H616" s="8"/>
    </row>
    <row r="617" spans="1:12" ht="39.75" customHeight="1" x14ac:dyDescent="0.4">
      <c r="C617" s="17">
        <v>16</v>
      </c>
      <c r="D617" s="7"/>
      <c r="E617" s="2">
        <v>1</v>
      </c>
      <c r="F617" s="2">
        <v>1</v>
      </c>
      <c r="G617" s="2">
        <v>1</v>
      </c>
      <c r="H617" s="8"/>
    </row>
    <row r="618" spans="1:12" ht="39.75" customHeight="1" x14ac:dyDescent="0.4">
      <c r="C618" s="17">
        <v>32</v>
      </c>
      <c r="D618" s="7"/>
      <c r="E618" s="2">
        <v>1</v>
      </c>
      <c r="F618" s="2"/>
      <c r="G618" s="2">
        <v>1</v>
      </c>
      <c r="H618" s="8"/>
    </row>
    <row r="619" spans="1:12" ht="39.75" customHeight="1" thickBot="1" x14ac:dyDescent="0.45">
      <c r="C619" s="17">
        <v>64</v>
      </c>
      <c r="D619" s="9"/>
      <c r="E619" s="10">
        <v>1</v>
      </c>
      <c r="F619" s="10">
        <v>1</v>
      </c>
      <c r="G619" s="10">
        <v>1</v>
      </c>
      <c r="H619" s="11"/>
    </row>
    <row r="620" spans="1:12" ht="39.75" customHeight="1" x14ac:dyDescent="0.4">
      <c r="C620" s="17"/>
      <c r="D620" s="1">
        <f t="shared" ref="D620:H620" si="396">D614*$C$2+D615*$C$3+D616*$C$4+D617*$C$5+D618*$C$6+D619*$C$7</f>
        <v>0</v>
      </c>
      <c r="E620" s="1">
        <f t="shared" si="396"/>
        <v>112</v>
      </c>
      <c r="F620" s="1">
        <f t="shared" si="396"/>
        <v>80</v>
      </c>
      <c r="G620" s="1">
        <f t="shared" si="396"/>
        <v>122</v>
      </c>
      <c r="H620" s="1">
        <f t="shared" si="396"/>
        <v>0</v>
      </c>
    </row>
    <row r="621" spans="1:12" ht="39.75" customHeight="1" x14ac:dyDescent="0.4">
      <c r="D621" s="1" t="str">
        <f t="shared" ref="D621" si="397">_xlfn.TEXTJOIN(",",,D620:H620)</f>
        <v>0,112,80,122,0</v>
      </c>
      <c r="E621" s="1"/>
      <c r="F621" s="1"/>
      <c r="G621" s="1"/>
      <c r="H621" s="1"/>
      <c r="K621">
        <f t="shared" ref="K621" si="398">K612+1</f>
        <v>68</v>
      </c>
      <c r="L621" t="str">
        <f t="shared" ref="L621" si="399">K621*10+10&amp;"POKE#"&amp;DEC2HEX($A$1+K621*5)&amp;","&amp;D621</f>
        <v>690POKE#A54,0,112,80,122,0</v>
      </c>
    </row>
    <row r="622" spans="1:12" ht="39.75" customHeight="1" thickBot="1" x14ac:dyDescent="0.45">
      <c r="C622" s="17"/>
    </row>
    <row r="623" spans="1:12" ht="39.75" customHeight="1" x14ac:dyDescent="0.4">
      <c r="A623">
        <f>A614+1</f>
        <v>101</v>
      </c>
      <c r="B623" s="18" t="str">
        <f>CHAR(A623)</f>
        <v>e</v>
      </c>
      <c r="C623" s="17">
        <v>1</v>
      </c>
      <c r="D623" s="4"/>
      <c r="E623" s="5"/>
      <c r="F623" s="5"/>
      <c r="G623" s="5"/>
      <c r="H623" s="6"/>
    </row>
    <row r="624" spans="1:12" ht="39.75" customHeight="1" x14ac:dyDescent="0.4">
      <c r="C624" s="17">
        <v>2</v>
      </c>
      <c r="D624" s="7"/>
      <c r="E624" s="2">
        <v>1</v>
      </c>
      <c r="F624" s="2">
        <v>1</v>
      </c>
      <c r="G624" s="2">
        <v>1</v>
      </c>
      <c r="H624" s="8"/>
    </row>
    <row r="625" spans="1:12" ht="39.75" customHeight="1" x14ac:dyDescent="0.4">
      <c r="C625" s="17">
        <v>8</v>
      </c>
      <c r="D625" s="7"/>
      <c r="E625" s="2">
        <v>1</v>
      </c>
      <c r="F625" s="2"/>
      <c r="G625" s="2">
        <v>1</v>
      </c>
      <c r="H625" s="8"/>
    </row>
    <row r="626" spans="1:12" ht="39.75" customHeight="1" x14ac:dyDescent="0.4">
      <c r="C626" s="17">
        <v>16</v>
      </c>
      <c r="D626" s="7"/>
      <c r="E626" s="2">
        <v>1</v>
      </c>
      <c r="F626" s="2">
        <v>1</v>
      </c>
      <c r="G626" s="2">
        <v>1</v>
      </c>
      <c r="H626" s="8"/>
    </row>
    <row r="627" spans="1:12" ht="39.75" customHeight="1" x14ac:dyDescent="0.4">
      <c r="C627" s="17">
        <v>32</v>
      </c>
      <c r="D627" s="7"/>
      <c r="E627" s="2">
        <v>1</v>
      </c>
      <c r="F627" s="2"/>
      <c r="G627" s="2"/>
      <c r="H627" s="8"/>
    </row>
    <row r="628" spans="1:12" ht="39.75" customHeight="1" thickBot="1" x14ac:dyDescent="0.45">
      <c r="C628" s="17">
        <v>64</v>
      </c>
      <c r="D628" s="9"/>
      <c r="E628" s="10">
        <v>1</v>
      </c>
      <c r="F628" s="10">
        <v>1</v>
      </c>
      <c r="G628" s="10">
        <v>1</v>
      </c>
      <c r="H628" s="11"/>
    </row>
    <row r="629" spans="1:12" ht="39.75" customHeight="1" x14ac:dyDescent="0.4">
      <c r="C629" s="17"/>
      <c r="D629" s="1">
        <f t="shared" ref="D629:H629" si="400">D623*$C$2+D624*$C$3+D625*$C$4+D626*$C$5+D627*$C$6+D628*$C$7</f>
        <v>0</v>
      </c>
      <c r="E629" s="1">
        <f t="shared" si="400"/>
        <v>122</v>
      </c>
      <c r="F629" s="1">
        <f t="shared" si="400"/>
        <v>82</v>
      </c>
      <c r="G629" s="1">
        <f t="shared" si="400"/>
        <v>90</v>
      </c>
      <c r="H629" s="1">
        <f t="shared" si="400"/>
        <v>0</v>
      </c>
    </row>
    <row r="630" spans="1:12" ht="39.75" customHeight="1" x14ac:dyDescent="0.4">
      <c r="D630" s="1" t="str">
        <f t="shared" ref="D630" si="401">_xlfn.TEXTJOIN(",",,D629:H629)</f>
        <v>0,122,82,90,0</v>
      </c>
      <c r="E630" s="1"/>
      <c r="F630" s="1"/>
      <c r="G630" s="1"/>
      <c r="H630" s="1"/>
      <c r="K630">
        <f t="shared" ref="K630" si="402">K621+1</f>
        <v>69</v>
      </c>
      <c r="L630" t="str">
        <f t="shared" ref="L630" si="403">K630*10+10&amp;"POKE#"&amp;DEC2HEX($A$1+K630*5)&amp;","&amp;D630</f>
        <v>700POKE#A59,0,122,82,90,0</v>
      </c>
    </row>
    <row r="631" spans="1:12" ht="39.75" customHeight="1" thickBot="1" x14ac:dyDescent="0.45">
      <c r="C631" s="17"/>
    </row>
    <row r="632" spans="1:12" ht="39.75" customHeight="1" x14ac:dyDescent="0.4">
      <c r="A632">
        <f>A623+1</f>
        <v>102</v>
      </c>
      <c r="B632" s="18" t="str">
        <f>CHAR(A632)</f>
        <v>f</v>
      </c>
      <c r="C632" s="17">
        <v>1</v>
      </c>
      <c r="D632" s="4"/>
      <c r="E632" s="5"/>
      <c r="F632" s="5"/>
      <c r="G632" s="5">
        <v>1</v>
      </c>
      <c r="H632" s="6"/>
    </row>
    <row r="633" spans="1:12" ht="39.75" customHeight="1" x14ac:dyDescent="0.4">
      <c r="C633" s="17">
        <v>2</v>
      </c>
      <c r="D633" s="7"/>
      <c r="E633" s="2"/>
      <c r="F633" s="2">
        <v>1</v>
      </c>
      <c r="G633" s="2"/>
      <c r="H633" s="8"/>
    </row>
    <row r="634" spans="1:12" ht="39.75" customHeight="1" x14ac:dyDescent="0.4">
      <c r="C634" s="17">
        <v>8</v>
      </c>
      <c r="D634" s="7"/>
      <c r="E634" s="2">
        <v>1</v>
      </c>
      <c r="F634" s="2">
        <v>1</v>
      </c>
      <c r="G634" s="2">
        <v>1</v>
      </c>
      <c r="H634" s="8"/>
    </row>
    <row r="635" spans="1:12" ht="39.75" customHeight="1" x14ac:dyDescent="0.4">
      <c r="C635" s="17">
        <v>16</v>
      </c>
      <c r="D635" s="7"/>
      <c r="E635" s="2"/>
      <c r="F635" s="2">
        <v>1</v>
      </c>
      <c r="G635" s="2"/>
      <c r="H635" s="8"/>
    </row>
    <row r="636" spans="1:12" ht="39.75" customHeight="1" x14ac:dyDescent="0.4">
      <c r="C636" s="17">
        <v>32</v>
      </c>
      <c r="D636" s="7"/>
      <c r="E636" s="2"/>
      <c r="F636" s="2">
        <v>1</v>
      </c>
      <c r="G636" s="2"/>
      <c r="H636" s="8"/>
    </row>
    <row r="637" spans="1:12" ht="39.75" customHeight="1" thickBot="1" x14ac:dyDescent="0.45">
      <c r="C637" s="17">
        <v>64</v>
      </c>
      <c r="D637" s="9"/>
      <c r="E637" s="10"/>
      <c r="F637" s="10">
        <v>1</v>
      </c>
      <c r="G637" s="10"/>
      <c r="H637" s="11"/>
    </row>
    <row r="638" spans="1:12" ht="39.75" customHeight="1" x14ac:dyDescent="0.4">
      <c r="C638" s="17"/>
      <c r="D638" s="1">
        <f t="shared" ref="D638:H638" si="404">D632*$C$2+D633*$C$3+D634*$C$4+D635*$C$5+D636*$C$6+D637*$C$7</f>
        <v>0</v>
      </c>
      <c r="E638" s="1">
        <f t="shared" si="404"/>
        <v>8</v>
      </c>
      <c r="F638" s="1">
        <f t="shared" si="404"/>
        <v>122</v>
      </c>
      <c r="G638" s="1">
        <f t="shared" si="404"/>
        <v>9</v>
      </c>
      <c r="H638" s="1">
        <f t="shared" si="404"/>
        <v>0</v>
      </c>
    </row>
    <row r="639" spans="1:12" ht="39.75" customHeight="1" x14ac:dyDescent="0.4">
      <c r="D639" s="1" t="str">
        <f t="shared" ref="D639" si="405">_xlfn.TEXTJOIN(",",,D638:H638)</f>
        <v>0,8,122,9,0</v>
      </c>
      <c r="E639" s="1"/>
      <c r="F639" s="1"/>
      <c r="G639" s="1"/>
      <c r="H639" s="1"/>
      <c r="K639">
        <f t="shared" ref="K639" si="406">K630+1</f>
        <v>70</v>
      </c>
      <c r="L639" t="str">
        <f t="shared" ref="L639" si="407">K639*10+10&amp;"POKE#"&amp;DEC2HEX($A$1+K639*5)&amp;","&amp;D639</f>
        <v>710POKE#A5E,0,8,122,9,0</v>
      </c>
    </row>
    <row r="640" spans="1:12" ht="39.75" customHeight="1" thickBot="1" x14ac:dyDescent="0.45">
      <c r="C640" s="17"/>
    </row>
    <row r="641" spans="1:12" ht="39.75" customHeight="1" x14ac:dyDescent="0.4">
      <c r="A641">
        <f>A632+1</f>
        <v>103</v>
      </c>
      <c r="B641" s="18" t="str">
        <f>CHAR(A641)</f>
        <v>g</v>
      </c>
      <c r="C641" s="17">
        <v>1</v>
      </c>
      <c r="D641" s="4"/>
      <c r="E641" s="5"/>
      <c r="F641" s="5"/>
      <c r="G641" s="5"/>
      <c r="H641" s="6"/>
    </row>
    <row r="642" spans="1:12" ht="39.75" customHeight="1" x14ac:dyDescent="0.4">
      <c r="C642" s="17">
        <v>2</v>
      </c>
      <c r="D642" s="7"/>
      <c r="E642" s="2">
        <v>1</v>
      </c>
      <c r="F642" s="2">
        <v>1</v>
      </c>
      <c r="G642" s="2">
        <v>1</v>
      </c>
      <c r="H642" s="8"/>
    </row>
    <row r="643" spans="1:12" ht="39.75" customHeight="1" x14ac:dyDescent="0.4">
      <c r="C643" s="17">
        <v>8</v>
      </c>
      <c r="D643" s="7"/>
      <c r="E643" s="2">
        <v>1</v>
      </c>
      <c r="F643" s="2"/>
      <c r="G643" s="2">
        <v>1</v>
      </c>
      <c r="H643" s="8"/>
    </row>
    <row r="644" spans="1:12" ht="39.75" customHeight="1" x14ac:dyDescent="0.4">
      <c r="C644" s="17">
        <v>16</v>
      </c>
      <c r="D644" s="7"/>
      <c r="E644" s="2">
        <v>1</v>
      </c>
      <c r="F644" s="2">
        <v>1</v>
      </c>
      <c r="G644" s="2">
        <v>1</v>
      </c>
      <c r="H644" s="8"/>
    </row>
    <row r="645" spans="1:12" ht="39.75" customHeight="1" x14ac:dyDescent="0.4">
      <c r="C645" s="17">
        <v>32</v>
      </c>
      <c r="D645" s="7"/>
      <c r="E645" s="2"/>
      <c r="F645" s="2"/>
      <c r="G645" s="2">
        <v>1</v>
      </c>
      <c r="H645" s="8"/>
    </row>
    <row r="646" spans="1:12" ht="39.75" customHeight="1" thickBot="1" x14ac:dyDescent="0.45">
      <c r="C646" s="17">
        <v>64</v>
      </c>
      <c r="D646" s="9"/>
      <c r="E646" s="10">
        <v>1</v>
      </c>
      <c r="F646" s="10">
        <v>1</v>
      </c>
      <c r="G646" s="10">
        <v>1</v>
      </c>
      <c r="H646" s="11"/>
    </row>
    <row r="647" spans="1:12" ht="39.75" customHeight="1" x14ac:dyDescent="0.4">
      <c r="C647" s="17"/>
      <c r="D647" s="1">
        <f t="shared" ref="D647:H647" si="408">D641*$C$2+D642*$C$3+D643*$C$4+D644*$C$5+D645*$C$6+D646*$C$7</f>
        <v>0</v>
      </c>
      <c r="E647" s="1">
        <f t="shared" si="408"/>
        <v>90</v>
      </c>
      <c r="F647" s="1">
        <f t="shared" si="408"/>
        <v>82</v>
      </c>
      <c r="G647" s="1">
        <f t="shared" si="408"/>
        <v>122</v>
      </c>
      <c r="H647" s="1">
        <f t="shared" si="408"/>
        <v>0</v>
      </c>
    </row>
    <row r="648" spans="1:12" ht="39.75" customHeight="1" x14ac:dyDescent="0.4">
      <c r="D648" s="1" t="str">
        <f t="shared" ref="D648" si="409">_xlfn.TEXTJOIN(",",,D647:H647)</f>
        <v>0,90,82,122,0</v>
      </c>
      <c r="E648" s="1"/>
      <c r="F648" s="1"/>
      <c r="G648" s="1"/>
      <c r="H648" s="1"/>
      <c r="K648">
        <f t="shared" ref="K648" si="410">K639+1</f>
        <v>71</v>
      </c>
      <c r="L648" t="str">
        <f t="shared" ref="L648" si="411">K648*10+10&amp;"POKE#"&amp;DEC2HEX($A$1+K648*5)&amp;","&amp;D648</f>
        <v>720POKE#A63,0,90,82,122,0</v>
      </c>
    </row>
    <row r="649" spans="1:12" ht="39.75" customHeight="1" thickBot="1" x14ac:dyDescent="0.45">
      <c r="C649" s="17"/>
    </row>
    <row r="650" spans="1:12" ht="39.75" customHeight="1" x14ac:dyDescent="0.4">
      <c r="A650">
        <f>A641+1</f>
        <v>104</v>
      </c>
      <c r="B650" s="18" t="str">
        <f>CHAR(A650)</f>
        <v>h</v>
      </c>
      <c r="C650" s="17">
        <v>1</v>
      </c>
      <c r="D650" s="4"/>
      <c r="E650" s="5"/>
      <c r="F650" s="5"/>
      <c r="G650" s="5"/>
      <c r="H650" s="6"/>
    </row>
    <row r="651" spans="1:12" ht="39.75" customHeight="1" x14ac:dyDescent="0.4">
      <c r="C651" s="17">
        <v>2</v>
      </c>
      <c r="D651" s="7"/>
      <c r="E651" s="2">
        <v>1</v>
      </c>
      <c r="F651" s="2"/>
      <c r="G651" s="2"/>
      <c r="H651" s="8"/>
    </row>
    <row r="652" spans="1:12" ht="39.75" customHeight="1" x14ac:dyDescent="0.4">
      <c r="C652" s="17">
        <v>8</v>
      </c>
      <c r="D652" s="7"/>
      <c r="E652" s="2">
        <v>1</v>
      </c>
      <c r="F652" s="2"/>
      <c r="G652" s="2"/>
      <c r="H652" s="8"/>
    </row>
    <row r="653" spans="1:12" ht="39.75" customHeight="1" x14ac:dyDescent="0.4">
      <c r="C653" s="17">
        <v>16</v>
      </c>
      <c r="D653" s="7"/>
      <c r="E653" s="2">
        <v>1</v>
      </c>
      <c r="F653" s="2">
        <v>1</v>
      </c>
      <c r="G653" s="2"/>
      <c r="H653" s="8"/>
    </row>
    <row r="654" spans="1:12" ht="39.75" customHeight="1" x14ac:dyDescent="0.4">
      <c r="C654" s="17">
        <v>32</v>
      </c>
      <c r="D654" s="7"/>
      <c r="E654" s="2">
        <v>1</v>
      </c>
      <c r="F654" s="2"/>
      <c r="G654" s="2">
        <v>1</v>
      </c>
      <c r="H654" s="8"/>
    </row>
    <row r="655" spans="1:12" ht="39.75" customHeight="1" thickBot="1" x14ac:dyDescent="0.45">
      <c r="C655" s="17">
        <v>64</v>
      </c>
      <c r="D655" s="9"/>
      <c r="E655" s="10">
        <v>1</v>
      </c>
      <c r="F655" s="10"/>
      <c r="G655" s="10">
        <v>1</v>
      </c>
      <c r="H655" s="11"/>
    </row>
    <row r="656" spans="1:12" ht="39.75" customHeight="1" x14ac:dyDescent="0.4">
      <c r="C656" s="17"/>
      <c r="D656" s="1">
        <f t="shared" ref="D656:H656" si="412">D650*$C$2+D651*$C$3+D652*$C$4+D653*$C$5+D654*$C$6+D655*$C$7</f>
        <v>0</v>
      </c>
      <c r="E656" s="1">
        <f t="shared" si="412"/>
        <v>122</v>
      </c>
      <c r="F656" s="1">
        <f t="shared" si="412"/>
        <v>16</v>
      </c>
      <c r="G656" s="1">
        <f t="shared" si="412"/>
        <v>96</v>
      </c>
      <c r="H656" s="1">
        <f t="shared" si="412"/>
        <v>0</v>
      </c>
    </row>
    <row r="657" spans="1:12" ht="39.75" customHeight="1" x14ac:dyDescent="0.4">
      <c r="D657" s="1" t="str">
        <f t="shared" ref="D657" si="413">_xlfn.TEXTJOIN(",",,D656:H656)</f>
        <v>0,122,16,96,0</v>
      </c>
      <c r="E657" s="1"/>
      <c r="F657" s="1"/>
      <c r="G657" s="1"/>
      <c r="H657" s="1"/>
      <c r="K657">
        <f t="shared" ref="K657" si="414">K648+1</f>
        <v>72</v>
      </c>
      <c r="L657" t="str">
        <f t="shared" ref="L657" si="415">K657*10+10&amp;"POKE#"&amp;DEC2HEX($A$1+K657*5)&amp;","&amp;D657</f>
        <v>730POKE#A68,0,122,16,96,0</v>
      </c>
    </row>
    <row r="658" spans="1:12" ht="39.75" customHeight="1" thickBot="1" x14ac:dyDescent="0.45">
      <c r="C658" s="17"/>
    </row>
    <row r="659" spans="1:12" ht="39.75" customHeight="1" x14ac:dyDescent="0.4">
      <c r="A659">
        <f>A650+1</f>
        <v>105</v>
      </c>
      <c r="B659" s="18" t="str">
        <f>CHAR(A659)</f>
        <v>i</v>
      </c>
      <c r="C659" s="17">
        <v>1</v>
      </c>
      <c r="D659" s="4"/>
      <c r="E659" s="5"/>
      <c r="F659" s="5"/>
      <c r="G659" s="5"/>
      <c r="H659" s="6"/>
    </row>
    <row r="660" spans="1:12" ht="39.75" customHeight="1" x14ac:dyDescent="0.4">
      <c r="C660" s="17">
        <v>2</v>
      </c>
      <c r="D660" s="7"/>
      <c r="E660" s="2"/>
      <c r="F660" s="2">
        <v>1</v>
      </c>
      <c r="G660" s="2"/>
      <c r="H660" s="8"/>
    </row>
    <row r="661" spans="1:12" ht="39.75" customHeight="1" x14ac:dyDescent="0.4">
      <c r="C661" s="17">
        <v>8</v>
      </c>
      <c r="D661" s="7"/>
      <c r="E661" s="2"/>
      <c r="F661" s="2"/>
      <c r="G661" s="2"/>
      <c r="H661" s="8"/>
    </row>
    <row r="662" spans="1:12" ht="39.75" customHeight="1" x14ac:dyDescent="0.4">
      <c r="C662" s="17">
        <v>16</v>
      </c>
      <c r="D662" s="7"/>
      <c r="E662" s="2"/>
      <c r="F662" s="2">
        <v>1</v>
      </c>
      <c r="G662" s="2"/>
      <c r="H662" s="8"/>
    </row>
    <row r="663" spans="1:12" ht="39.75" customHeight="1" x14ac:dyDescent="0.4">
      <c r="C663" s="17">
        <v>32</v>
      </c>
      <c r="D663" s="7"/>
      <c r="E663" s="2"/>
      <c r="F663" s="2">
        <v>1</v>
      </c>
      <c r="G663" s="2"/>
      <c r="H663" s="8"/>
    </row>
    <row r="664" spans="1:12" ht="39.75" customHeight="1" thickBot="1" x14ac:dyDescent="0.45">
      <c r="C664" s="17">
        <v>64</v>
      </c>
      <c r="D664" s="9"/>
      <c r="E664" s="10"/>
      <c r="F664" s="10">
        <v>1</v>
      </c>
      <c r="G664" s="10"/>
      <c r="H664" s="11"/>
    </row>
    <row r="665" spans="1:12" ht="39.75" customHeight="1" x14ac:dyDescent="0.4">
      <c r="C665" s="17"/>
      <c r="D665" s="1">
        <f t="shared" ref="D665:H665" si="416">D659*$C$2+D660*$C$3+D661*$C$4+D662*$C$5+D663*$C$6+D664*$C$7</f>
        <v>0</v>
      </c>
      <c r="E665" s="1">
        <f t="shared" si="416"/>
        <v>0</v>
      </c>
      <c r="F665" s="1">
        <f t="shared" si="416"/>
        <v>114</v>
      </c>
      <c r="G665" s="1">
        <f t="shared" si="416"/>
        <v>0</v>
      </c>
      <c r="H665" s="1">
        <f t="shared" si="416"/>
        <v>0</v>
      </c>
    </row>
    <row r="666" spans="1:12" ht="39.75" customHeight="1" x14ac:dyDescent="0.4">
      <c r="D666" s="1" t="str">
        <f t="shared" ref="D666" si="417">_xlfn.TEXTJOIN(",",,D665:H665)</f>
        <v>0,0,114,0,0</v>
      </c>
      <c r="E666" s="1"/>
      <c r="F666" s="1"/>
      <c r="G666" s="1"/>
      <c r="H666" s="1"/>
      <c r="K666">
        <f t="shared" ref="K666" si="418">K657+1</f>
        <v>73</v>
      </c>
      <c r="L666" t="str">
        <f t="shared" ref="L666" si="419">K666*10+10&amp;"POKE#"&amp;DEC2HEX($A$1+K666*5)&amp;","&amp;D666</f>
        <v>740POKE#A6D,0,0,114,0,0</v>
      </c>
    </row>
    <row r="667" spans="1:12" ht="39.75" customHeight="1" thickBot="1" x14ac:dyDescent="0.45">
      <c r="C667" s="17"/>
    </row>
    <row r="668" spans="1:12" ht="39.75" customHeight="1" x14ac:dyDescent="0.4">
      <c r="A668">
        <f>A659+1</f>
        <v>106</v>
      </c>
      <c r="B668" s="18" t="str">
        <f>CHAR(A668)</f>
        <v>j</v>
      </c>
      <c r="C668" s="17">
        <v>1</v>
      </c>
      <c r="D668" s="4"/>
      <c r="E668" s="5"/>
      <c r="F668" s="5"/>
      <c r="G668" s="5"/>
      <c r="H668" s="6"/>
    </row>
    <row r="669" spans="1:12" ht="39.75" customHeight="1" x14ac:dyDescent="0.4">
      <c r="C669" s="17">
        <v>2</v>
      </c>
      <c r="D669" s="7"/>
      <c r="E669" s="2"/>
      <c r="F669" s="2">
        <v>1</v>
      </c>
      <c r="G669" s="2"/>
      <c r="H669" s="8"/>
    </row>
    <row r="670" spans="1:12" ht="39.75" customHeight="1" x14ac:dyDescent="0.4">
      <c r="C670" s="17">
        <v>8</v>
      </c>
      <c r="D670" s="7"/>
      <c r="E670" s="2"/>
      <c r="F670" s="2"/>
      <c r="G670" s="2"/>
      <c r="H670" s="8"/>
    </row>
    <row r="671" spans="1:12" ht="39.75" customHeight="1" x14ac:dyDescent="0.4">
      <c r="C671" s="17">
        <v>16</v>
      </c>
      <c r="D671" s="7"/>
      <c r="E671" s="2"/>
      <c r="F671" s="2">
        <v>1</v>
      </c>
      <c r="G671" s="2"/>
      <c r="H671" s="8"/>
    </row>
    <row r="672" spans="1:12" ht="39.75" customHeight="1" x14ac:dyDescent="0.4">
      <c r="C672" s="17">
        <v>32</v>
      </c>
      <c r="D672" s="7"/>
      <c r="E672" s="2"/>
      <c r="F672" s="2">
        <v>1</v>
      </c>
      <c r="G672" s="2"/>
      <c r="H672" s="8"/>
    </row>
    <row r="673" spans="1:12" ht="39.75" customHeight="1" thickBot="1" x14ac:dyDescent="0.45">
      <c r="C673" s="17">
        <v>64</v>
      </c>
      <c r="D673" s="9"/>
      <c r="E673" s="10">
        <v>1</v>
      </c>
      <c r="F673" s="10">
        <v>1</v>
      </c>
      <c r="G673" s="10"/>
      <c r="H673" s="11"/>
    </row>
    <row r="674" spans="1:12" ht="39.75" customHeight="1" x14ac:dyDescent="0.4">
      <c r="C674" s="17"/>
      <c r="D674" s="1">
        <f t="shared" ref="D674:H674" si="420">D668*$C$2+D669*$C$3+D670*$C$4+D671*$C$5+D672*$C$6+D673*$C$7</f>
        <v>0</v>
      </c>
      <c r="E674" s="1">
        <f t="shared" si="420"/>
        <v>64</v>
      </c>
      <c r="F674" s="1">
        <f t="shared" si="420"/>
        <v>114</v>
      </c>
      <c r="G674" s="1">
        <f t="shared" si="420"/>
        <v>0</v>
      </c>
      <c r="H674" s="1">
        <f t="shared" si="420"/>
        <v>0</v>
      </c>
    </row>
    <row r="675" spans="1:12" ht="39.75" customHeight="1" x14ac:dyDescent="0.4">
      <c r="D675" s="1" t="str">
        <f t="shared" ref="D675" si="421">_xlfn.TEXTJOIN(",",,D674:H674)</f>
        <v>0,64,114,0,0</v>
      </c>
      <c r="E675" s="1"/>
      <c r="F675" s="1"/>
      <c r="G675" s="1"/>
      <c r="H675" s="1"/>
      <c r="K675">
        <f t="shared" ref="K675" si="422">K666+1</f>
        <v>74</v>
      </c>
      <c r="L675" t="str">
        <f t="shared" ref="L675" si="423">K675*10+10&amp;"POKE#"&amp;DEC2HEX($A$1+K675*5)&amp;","&amp;D675</f>
        <v>750POKE#A72,0,64,114,0,0</v>
      </c>
    </row>
    <row r="676" spans="1:12" ht="39.75" customHeight="1" thickBot="1" x14ac:dyDescent="0.45">
      <c r="C676" s="17"/>
    </row>
    <row r="677" spans="1:12" ht="39.75" customHeight="1" x14ac:dyDescent="0.4">
      <c r="A677">
        <f>A668+1</f>
        <v>107</v>
      </c>
      <c r="B677" s="18" t="str">
        <f>CHAR(A677)</f>
        <v>k</v>
      </c>
      <c r="C677" s="17">
        <v>1</v>
      </c>
      <c r="D677" s="4"/>
      <c r="E677" s="5"/>
      <c r="F677" s="5"/>
      <c r="G677" s="5"/>
      <c r="H677" s="6"/>
    </row>
    <row r="678" spans="1:12" ht="39.75" customHeight="1" x14ac:dyDescent="0.4">
      <c r="C678" s="17">
        <v>2</v>
      </c>
      <c r="D678" s="7"/>
      <c r="E678" s="2">
        <v>1</v>
      </c>
      <c r="F678" s="2"/>
      <c r="G678" s="2"/>
      <c r="H678" s="8"/>
    </row>
    <row r="679" spans="1:12" ht="39.75" customHeight="1" x14ac:dyDescent="0.4">
      <c r="C679" s="17">
        <v>8</v>
      </c>
      <c r="D679" s="7"/>
      <c r="E679" s="2">
        <v>1</v>
      </c>
      <c r="F679" s="2"/>
      <c r="G679" s="2">
        <v>1</v>
      </c>
      <c r="H679" s="8"/>
    </row>
    <row r="680" spans="1:12" ht="39.75" customHeight="1" x14ac:dyDescent="0.4">
      <c r="C680" s="17">
        <v>16</v>
      </c>
      <c r="D680" s="7"/>
      <c r="E680" s="2">
        <v>1</v>
      </c>
      <c r="F680" s="2">
        <v>1</v>
      </c>
      <c r="G680" s="2"/>
      <c r="H680" s="8"/>
    </row>
    <row r="681" spans="1:12" ht="39.75" customHeight="1" x14ac:dyDescent="0.4">
      <c r="C681" s="17">
        <v>32</v>
      </c>
      <c r="D681" s="7"/>
      <c r="E681" s="2">
        <v>1</v>
      </c>
      <c r="F681" s="2"/>
      <c r="G681" s="2">
        <v>1</v>
      </c>
      <c r="H681" s="8"/>
    </row>
    <row r="682" spans="1:12" ht="39.75" customHeight="1" thickBot="1" x14ac:dyDescent="0.45">
      <c r="C682" s="17">
        <v>64</v>
      </c>
      <c r="D682" s="9"/>
      <c r="E682" s="10">
        <v>1</v>
      </c>
      <c r="F682" s="10"/>
      <c r="G682" s="10">
        <v>1</v>
      </c>
      <c r="H682" s="11"/>
    </row>
    <row r="683" spans="1:12" ht="39.75" customHeight="1" x14ac:dyDescent="0.4">
      <c r="C683" s="17"/>
      <c r="D683" s="1">
        <f t="shared" ref="D683:H683" si="424">D677*$C$2+D678*$C$3+D679*$C$4+D680*$C$5+D681*$C$6+D682*$C$7</f>
        <v>0</v>
      </c>
      <c r="E683" s="1">
        <f t="shared" si="424"/>
        <v>122</v>
      </c>
      <c r="F683" s="1">
        <f t="shared" si="424"/>
        <v>16</v>
      </c>
      <c r="G683" s="1">
        <f t="shared" si="424"/>
        <v>104</v>
      </c>
      <c r="H683" s="1">
        <f t="shared" si="424"/>
        <v>0</v>
      </c>
    </row>
    <row r="684" spans="1:12" ht="39.75" customHeight="1" x14ac:dyDescent="0.4">
      <c r="D684" s="1" t="str">
        <f t="shared" ref="D684" si="425">_xlfn.TEXTJOIN(",",,D683:H683)</f>
        <v>0,122,16,104,0</v>
      </c>
      <c r="E684" s="1"/>
      <c r="F684" s="1"/>
      <c r="G684" s="1"/>
      <c r="H684" s="1"/>
      <c r="K684">
        <f t="shared" ref="K684" si="426">K675+1</f>
        <v>75</v>
      </c>
      <c r="L684" t="str">
        <f t="shared" ref="L684" si="427">K684*10+10&amp;"POKE#"&amp;DEC2HEX($A$1+K684*5)&amp;","&amp;D684</f>
        <v>760POKE#A77,0,122,16,104,0</v>
      </c>
    </row>
    <row r="685" spans="1:12" ht="39.75" customHeight="1" thickBot="1" x14ac:dyDescent="0.45">
      <c r="C685" s="17"/>
    </row>
    <row r="686" spans="1:12" ht="39.75" customHeight="1" x14ac:dyDescent="0.4">
      <c r="A686">
        <f>A677+1</f>
        <v>108</v>
      </c>
      <c r="B686" s="18" t="str">
        <f>CHAR(A686)</f>
        <v>l</v>
      </c>
      <c r="C686" s="17">
        <v>1</v>
      </c>
      <c r="D686" s="4"/>
      <c r="E686" s="5"/>
      <c r="F686" s="5"/>
      <c r="G686" s="5"/>
      <c r="H686" s="6"/>
    </row>
    <row r="687" spans="1:12" ht="39.75" customHeight="1" x14ac:dyDescent="0.4">
      <c r="C687" s="17">
        <v>2</v>
      </c>
      <c r="D687" s="7"/>
      <c r="E687" s="2"/>
      <c r="F687" s="2">
        <v>1</v>
      </c>
      <c r="G687" s="2"/>
      <c r="H687" s="8"/>
    </row>
    <row r="688" spans="1:12" ht="39.75" customHeight="1" x14ac:dyDescent="0.4">
      <c r="C688" s="17">
        <v>8</v>
      </c>
      <c r="D688" s="7"/>
      <c r="E688" s="2"/>
      <c r="F688" s="2">
        <v>1</v>
      </c>
      <c r="G688" s="2"/>
      <c r="H688" s="8"/>
    </row>
    <row r="689" spans="1:12" ht="39.75" customHeight="1" x14ac:dyDescent="0.4">
      <c r="C689" s="17">
        <v>16</v>
      </c>
      <c r="D689" s="7"/>
      <c r="E689" s="2"/>
      <c r="F689" s="2">
        <v>1</v>
      </c>
      <c r="G689" s="2"/>
      <c r="H689" s="8"/>
    </row>
    <row r="690" spans="1:12" ht="39.75" customHeight="1" x14ac:dyDescent="0.4">
      <c r="C690" s="17">
        <v>32</v>
      </c>
      <c r="D690" s="7"/>
      <c r="E690" s="2"/>
      <c r="F690" s="2">
        <v>1</v>
      </c>
      <c r="G690" s="2"/>
      <c r="H690" s="8"/>
    </row>
    <row r="691" spans="1:12" ht="39.75" customHeight="1" thickBot="1" x14ac:dyDescent="0.45">
      <c r="C691" s="17">
        <v>64</v>
      </c>
      <c r="D691" s="9"/>
      <c r="E691" s="10"/>
      <c r="F691" s="10">
        <v>1</v>
      </c>
      <c r="G691" s="10"/>
      <c r="H691" s="11"/>
    </row>
    <row r="692" spans="1:12" ht="39.75" customHeight="1" x14ac:dyDescent="0.4">
      <c r="C692" s="17"/>
      <c r="D692" s="1">
        <f t="shared" ref="D692:H692" si="428">D686*$C$2+D687*$C$3+D688*$C$4+D689*$C$5+D690*$C$6+D691*$C$7</f>
        <v>0</v>
      </c>
      <c r="E692" s="1">
        <f t="shared" si="428"/>
        <v>0</v>
      </c>
      <c r="F692" s="1">
        <f t="shared" si="428"/>
        <v>122</v>
      </c>
      <c r="G692" s="1">
        <f t="shared" si="428"/>
        <v>0</v>
      </c>
      <c r="H692" s="1">
        <f t="shared" si="428"/>
        <v>0</v>
      </c>
    </row>
    <row r="693" spans="1:12" ht="39.75" customHeight="1" x14ac:dyDescent="0.4">
      <c r="D693" s="1" t="str">
        <f t="shared" ref="D693" si="429">_xlfn.TEXTJOIN(",",,D692:H692)</f>
        <v>0,0,122,0,0</v>
      </c>
      <c r="E693" s="1"/>
      <c r="F693" s="1"/>
      <c r="G693" s="1"/>
      <c r="H693" s="1"/>
      <c r="K693">
        <f t="shared" ref="K693" si="430">K684+1</f>
        <v>76</v>
      </c>
      <c r="L693" t="str">
        <f t="shared" ref="L693" si="431">K693*10+10&amp;"POKE#"&amp;DEC2HEX($A$1+K693*5)&amp;","&amp;D693</f>
        <v>770POKE#A7C,0,0,122,0,0</v>
      </c>
    </row>
    <row r="694" spans="1:12" ht="39.75" customHeight="1" thickBot="1" x14ac:dyDescent="0.45">
      <c r="C694" s="17"/>
    </row>
    <row r="695" spans="1:12" ht="39.75" customHeight="1" x14ac:dyDescent="0.4">
      <c r="A695">
        <f>A686+1</f>
        <v>109</v>
      </c>
      <c r="B695" s="18" t="str">
        <f>CHAR(A695)</f>
        <v>m</v>
      </c>
      <c r="C695" s="17">
        <v>1</v>
      </c>
      <c r="D695" s="4"/>
      <c r="E695" s="5"/>
      <c r="F695" s="5"/>
      <c r="G695" s="5"/>
      <c r="H695" s="6"/>
    </row>
    <row r="696" spans="1:12" ht="39.75" customHeight="1" x14ac:dyDescent="0.4">
      <c r="C696" s="17">
        <v>2</v>
      </c>
      <c r="D696" s="7"/>
      <c r="E696" s="2"/>
      <c r="F696" s="2"/>
      <c r="G696" s="2"/>
      <c r="H696" s="8"/>
    </row>
    <row r="697" spans="1:12" ht="39.75" customHeight="1" x14ac:dyDescent="0.4">
      <c r="C697" s="17">
        <v>8</v>
      </c>
      <c r="D697" s="7"/>
      <c r="E697" s="2"/>
      <c r="F697" s="2"/>
      <c r="G697" s="2"/>
      <c r="H697" s="8"/>
    </row>
    <row r="698" spans="1:12" ht="39.75" customHeight="1" x14ac:dyDescent="0.4">
      <c r="C698" s="17">
        <v>16</v>
      </c>
      <c r="D698" s="7">
        <v>1</v>
      </c>
      <c r="E698" s="2">
        <v>1</v>
      </c>
      <c r="F698" s="2">
        <v>1</v>
      </c>
      <c r="G698" s="2">
        <v>1</v>
      </c>
      <c r="H698" s="8"/>
    </row>
    <row r="699" spans="1:12" ht="39.75" customHeight="1" x14ac:dyDescent="0.4">
      <c r="C699" s="17">
        <v>32</v>
      </c>
      <c r="D699" s="7">
        <v>1</v>
      </c>
      <c r="E699" s="2"/>
      <c r="F699" s="2">
        <v>1</v>
      </c>
      <c r="G699" s="2"/>
      <c r="H699" s="8">
        <v>1</v>
      </c>
    </row>
    <row r="700" spans="1:12" ht="39.75" customHeight="1" thickBot="1" x14ac:dyDescent="0.45">
      <c r="C700" s="17">
        <v>64</v>
      </c>
      <c r="D700" s="9">
        <v>1</v>
      </c>
      <c r="E700" s="10"/>
      <c r="F700" s="10">
        <v>1</v>
      </c>
      <c r="G700" s="10"/>
      <c r="H700" s="11">
        <v>1</v>
      </c>
    </row>
    <row r="701" spans="1:12" ht="39.75" customHeight="1" x14ac:dyDescent="0.4">
      <c r="C701" s="17"/>
      <c r="D701" s="1">
        <f t="shared" ref="D701:H701" si="432">D695*$C$2+D696*$C$3+D697*$C$4+D698*$C$5+D699*$C$6+D700*$C$7</f>
        <v>112</v>
      </c>
      <c r="E701" s="1">
        <f t="shared" si="432"/>
        <v>16</v>
      </c>
      <c r="F701" s="1">
        <f t="shared" si="432"/>
        <v>112</v>
      </c>
      <c r="G701" s="1">
        <f t="shared" si="432"/>
        <v>16</v>
      </c>
      <c r="H701" s="1">
        <f t="shared" si="432"/>
        <v>96</v>
      </c>
    </row>
    <row r="702" spans="1:12" ht="39.75" customHeight="1" x14ac:dyDescent="0.4">
      <c r="D702" s="1" t="str">
        <f t="shared" ref="D702" si="433">_xlfn.TEXTJOIN(",",,D701:H701)</f>
        <v>112,16,112,16,96</v>
      </c>
      <c r="E702" s="1"/>
      <c r="F702" s="1"/>
      <c r="G702" s="1"/>
      <c r="H702" s="1"/>
      <c r="K702">
        <f t="shared" ref="K702" si="434">K693+1</f>
        <v>77</v>
      </c>
      <c r="L702" t="str">
        <f t="shared" ref="L702" si="435">K702*10+10&amp;"POKE#"&amp;DEC2HEX($A$1+K702*5)&amp;","&amp;D702</f>
        <v>780POKE#A81,112,16,112,16,96</v>
      </c>
    </row>
    <row r="703" spans="1:12" ht="39.75" customHeight="1" thickBot="1" x14ac:dyDescent="0.45">
      <c r="C703" s="17"/>
    </row>
    <row r="704" spans="1:12" ht="39.75" customHeight="1" x14ac:dyDescent="0.4">
      <c r="A704">
        <f>A695+1</f>
        <v>110</v>
      </c>
      <c r="B704" s="18" t="str">
        <f>CHAR(A704)</f>
        <v>n</v>
      </c>
      <c r="C704" s="17">
        <v>1</v>
      </c>
      <c r="D704" s="4"/>
      <c r="E704" s="5"/>
      <c r="F704" s="5"/>
      <c r="G704" s="5"/>
      <c r="H704" s="6"/>
    </row>
    <row r="705" spans="1:12" ht="39.75" customHeight="1" x14ac:dyDescent="0.4">
      <c r="C705" s="17">
        <v>2</v>
      </c>
      <c r="D705" s="7"/>
      <c r="E705" s="2"/>
      <c r="F705" s="2"/>
      <c r="G705" s="2"/>
      <c r="H705" s="8"/>
    </row>
    <row r="706" spans="1:12" ht="39.75" customHeight="1" x14ac:dyDescent="0.4">
      <c r="C706" s="17">
        <v>8</v>
      </c>
      <c r="D706" s="7"/>
      <c r="E706" s="2"/>
      <c r="F706" s="2"/>
      <c r="G706" s="2"/>
      <c r="H706" s="8"/>
    </row>
    <row r="707" spans="1:12" ht="39.75" customHeight="1" x14ac:dyDescent="0.4">
      <c r="C707" s="17">
        <v>16</v>
      </c>
      <c r="D707" s="7"/>
      <c r="E707" s="2">
        <v>1</v>
      </c>
      <c r="F707" s="2">
        <v>1</v>
      </c>
      <c r="G707" s="2"/>
      <c r="H707" s="8"/>
    </row>
    <row r="708" spans="1:12" ht="39.75" customHeight="1" x14ac:dyDescent="0.4">
      <c r="C708" s="17">
        <v>32</v>
      </c>
      <c r="D708" s="7"/>
      <c r="E708" s="2">
        <v>1</v>
      </c>
      <c r="F708" s="2"/>
      <c r="G708" s="2">
        <v>1</v>
      </c>
      <c r="H708" s="8"/>
    </row>
    <row r="709" spans="1:12" ht="39.75" customHeight="1" thickBot="1" x14ac:dyDescent="0.45">
      <c r="C709" s="17">
        <v>64</v>
      </c>
      <c r="D709" s="9"/>
      <c r="E709" s="10">
        <v>1</v>
      </c>
      <c r="F709" s="10"/>
      <c r="G709" s="10">
        <v>1</v>
      </c>
      <c r="H709" s="11"/>
    </row>
    <row r="710" spans="1:12" ht="39.75" customHeight="1" x14ac:dyDescent="0.4">
      <c r="C710" s="17"/>
      <c r="D710" s="1">
        <f t="shared" ref="D710:H710" si="436">D704*$C$2+D705*$C$3+D706*$C$4+D707*$C$5+D708*$C$6+D709*$C$7</f>
        <v>0</v>
      </c>
      <c r="E710" s="1">
        <f t="shared" si="436"/>
        <v>112</v>
      </c>
      <c r="F710" s="1">
        <f t="shared" si="436"/>
        <v>16</v>
      </c>
      <c r="G710" s="1">
        <f t="shared" si="436"/>
        <v>96</v>
      </c>
      <c r="H710" s="1">
        <f t="shared" si="436"/>
        <v>0</v>
      </c>
    </row>
    <row r="711" spans="1:12" ht="39.75" customHeight="1" x14ac:dyDescent="0.4">
      <c r="D711" s="1" t="str">
        <f t="shared" ref="D711" si="437">_xlfn.TEXTJOIN(",",,D710:H710)</f>
        <v>0,112,16,96,0</v>
      </c>
      <c r="E711" s="1"/>
      <c r="F711" s="1"/>
      <c r="G711" s="1"/>
      <c r="H711" s="1"/>
      <c r="K711">
        <f t="shared" ref="K711" si="438">K702+1</f>
        <v>78</v>
      </c>
      <c r="L711" t="str">
        <f t="shared" ref="L711" si="439">K711*10+10&amp;"POKE#"&amp;DEC2HEX($A$1+K711*5)&amp;","&amp;D711</f>
        <v>790POKE#A86,0,112,16,96,0</v>
      </c>
    </row>
    <row r="712" spans="1:12" ht="39.75" customHeight="1" thickBot="1" x14ac:dyDescent="0.45">
      <c r="C712" s="17"/>
    </row>
    <row r="713" spans="1:12" ht="39.75" customHeight="1" x14ac:dyDescent="0.4">
      <c r="A713">
        <f>A704+1</f>
        <v>111</v>
      </c>
      <c r="B713" s="18" t="str">
        <f>CHAR(A713)</f>
        <v>o</v>
      </c>
      <c r="C713" s="17">
        <v>1</v>
      </c>
      <c r="D713" s="4"/>
      <c r="E713" s="5"/>
      <c r="F713" s="5"/>
      <c r="G713" s="5"/>
      <c r="H713" s="6"/>
    </row>
    <row r="714" spans="1:12" ht="39.75" customHeight="1" x14ac:dyDescent="0.4">
      <c r="C714" s="17">
        <v>2</v>
      </c>
      <c r="D714" s="7"/>
      <c r="E714" s="2"/>
      <c r="F714" s="2"/>
      <c r="G714" s="2"/>
      <c r="H714" s="8"/>
    </row>
    <row r="715" spans="1:12" ht="39.75" customHeight="1" x14ac:dyDescent="0.4">
      <c r="C715" s="17">
        <v>8</v>
      </c>
      <c r="D715" s="7"/>
      <c r="E715" s="2"/>
      <c r="F715" s="2">
        <v>1</v>
      </c>
      <c r="G715" s="2"/>
      <c r="H715" s="8"/>
    </row>
    <row r="716" spans="1:12" ht="39.75" customHeight="1" x14ac:dyDescent="0.4">
      <c r="C716" s="17">
        <v>16</v>
      </c>
      <c r="D716" s="7"/>
      <c r="E716" s="2">
        <v>1</v>
      </c>
      <c r="F716" s="2"/>
      <c r="G716" s="2">
        <v>1</v>
      </c>
      <c r="H716" s="8"/>
    </row>
    <row r="717" spans="1:12" ht="39.75" customHeight="1" x14ac:dyDescent="0.4">
      <c r="C717" s="17">
        <v>32</v>
      </c>
      <c r="D717" s="7"/>
      <c r="E717" s="2">
        <v>1</v>
      </c>
      <c r="F717" s="2"/>
      <c r="G717" s="2">
        <v>1</v>
      </c>
      <c r="H717" s="8"/>
    </row>
    <row r="718" spans="1:12" ht="39.75" customHeight="1" thickBot="1" x14ac:dyDescent="0.45">
      <c r="C718" s="17">
        <v>64</v>
      </c>
      <c r="D718" s="9"/>
      <c r="E718" s="10"/>
      <c r="F718" s="10">
        <v>1</v>
      </c>
      <c r="G718" s="10"/>
      <c r="H718" s="11"/>
    </row>
    <row r="719" spans="1:12" ht="39.75" customHeight="1" x14ac:dyDescent="0.4">
      <c r="C719" s="17"/>
      <c r="D719" s="1">
        <f t="shared" ref="D719:H719" si="440">D713*$C$2+D714*$C$3+D715*$C$4+D716*$C$5+D717*$C$6+D718*$C$7</f>
        <v>0</v>
      </c>
      <c r="E719" s="1">
        <f t="shared" si="440"/>
        <v>48</v>
      </c>
      <c r="F719" s="1">
        <f t="shared" si="440"/>
        <v>72</v>
      </c>
      <c r="G719" s="1">
        <f t="shared" si="440"/>
        <v>48</v>
      </c>
      <c r="H719" s="1">
        <f t="shared" si="440"/>
        <v>0</v>
      </c>
    </row>
    <row r="720" spans="1:12" ht="39.75" customHeight="1" x14ac:dyDescent="0.4">
      <c r="D720" s="1" t="str">
        <f t="shared" ref="D720" si="441">_xlfn.TEXTJOIN(",",,D719:H719)</f>
        <v>0,48,72,48,0</v>
      </c>
      <c r="E720" s="1"/>
      <c r="F720" s="1"/>
      <c r="G720" s="1"/>
      <c r="H720" s="1"/>
      <c r="K720">
        <f t="shared" ref="K720" si="442">K711+1</f>
        <v>79</v>
      </c>
      <c r="L720" t="str">
        <f t="shared" ref="L720" si="443">K720*10+10&amp;"POKE#"&amp;DEC2HEX($A$1+K720*5)&amp;","&amp;D720</f>
        <v>800POKE#A8B,0,48,72,48,0</v>
      </c>
    </row>
    <row r="721" spans="1:12" ht="39.75" customHeight="1" thickBot="1" x14ac:dyDescent="0.45">
      <c r="C721" s="17"/>
    </row>
    <row r="722" spans="1:12" ht="39.75" customHeight="1" x14ac:dyDescent="0.4">
      <c r="A722">
        <f>A713+1</f>
        <v>112</v>
      </c>
      <c r="B722" s="18" t="str">
        <f>CHAR(A722)</f>
        <v>p</v>
      </c>
      <c r="C722" s="17">
        <v>1</v>
      </c>
      <c r="D722" s="4"/>
      <c r="E722" s="5"/>
      <c r="F722" s="5"/>
      <c r="G722" s="5"/>
      <c r="H722" s="6"/>
    </row>
    <row r="723" spans="1:12" ht="39.75" customHeight="1" x14ac:dyDescent="0.4">
      <c r="C723" s="17">
        <v>2</v>
      </c>
      <c r="D723" s="7"/>
      <c r="E723" s="2"/>
      <c r="F723" s="2"/>
      <c r="G723" s="2"/>
      <c r="H723" s="8"/>
    </row>
    <row r="724" spans="1:12" ht="39.75" customHeight="1" x14ac:dyDescent="0.4">
      <c r="C724" s="17">
        <v>8</v>
      </c>
      <c r="D724" s="7"/>
      <c r="E724" s="2">
        <v>1</v>
      </c>
      <c r="F724" s="2">
        <v>1</v>
      </c>
      <c r="G724" s="2">
        <v>1</v>
      </c>
      <c r="H724" s="8"/>
    </row>
    <row r="725" spans="1:12" ht="39.75" customHeight="1" x14ac:dyDescent="0.4">
      <c r="C725" s="17">
        <v>16</v>
      </c>
      <c r="D725" s="7"/>
      <c r="E725" s="2">
        <v>1</v>
      </c>
      <c r="F725" s="2"/>
      <c r="G725" s="2">
        <v>1</v>
      </c>
      <c r="H725" s="8"/>
    </row>
    <row r="726" spans="1:12" ht="39.75" customHeight="1" x14ac:dyDescent="0.4">
      <c r="C726" s="17">
        <v>32</v>
      </c>
      <c r="D726" s="7"/>
      <c r="E726" s="2">
        <v>1</v>
      </c>
      <c r="F726" s="2">
        <v>1</v>
      </c>
      <c r="G726" s="2">
        <v>1</v>
      </c>
      <c r="H726" s="8"/>
    </row>
    <row r="727" spans="1:12" ht="39.75" customHeight="1" thickBot="1" x14ac:dyDescent="0.45">
      <c r="C727" s="17">
        <v>64</v>
      </c>
      <c r="D727" s="9"/>
      <c r="E727" s="10">
        <v>1</v>
      </c>
      <c r="F727" s="10"/>
      <c r="G727" s="10"/>
      <c r="H727" s="11"/>
    </row>
    <row r="728" spans="1:12" ht="39.75" customHeight="1" x14ac:dyDescent="0.4">
      <c r="C728" s="17"/>
      <c r="D728" s="1">
        <f t="shared" ref="D728:H728" si="444">D722*$C$2+D723*$C$3+D724*$C$4+D725*$C$5+D726*$C$6+D727*$C$7</f>
        <v>0</v>
      </c>
      <c r="E728" s="1">
        <f t="shared" si="444"/>
        <v>120</v>
      </c>
      <c r="F728" s="1">
        <f t="shared" si="444"/>
        <v>40</v>
      </c>
      <c r="G728" s="1">
        <f t="shared" si="444"/>
        <v>56</v>
      </c>
      <c r="H728" s="1">
        <f t="shared" si="444"/>
        <v>0</v>
      </c>
    </row>
    <row r="729" spans="1:12" ht="39.75" customHeight="1" x14ac:dyDescent="0.4">
      <c r="D729" s="1" t="str">
        <f t="shared" ref="D729" si="445">_xlfn.TEXTJOIN(",",,D728:H728)</f>
        <v>0,120,40,56,0</v>
      </c>
      <c r="E729" s="1"/>
      <c r="F729" s="1"/>
      <c r="G729" s="1"/>
      <c r="H729" s="1"/>
      <c r="K729">
        <f t="shared" ref="K729" si="446">K720+1</f>
        <v>80</v>
      </c>
      <c r="L729" t="str">
        <f t="shared" ref="L729" si="447">K729*10+10&amp;"POKE#"&amp;DEC2HEX($A$1+K729*5)&amp;","&amp;D729</f>
        <v>810POKE#A90,0,120,40,56,0</v>
      </c>
    </row>
    <row r="730" spans="1:12" ht="39.75" customHeight="1" thickBot="1" x14ac:dyDescent="0.45">
      <c r="C730" s="17"/>
    </row>
    <row r="731" spans="1:12" ht="39.75" customHeight="1" x14ac:dyDescent="0.4">
      <c r="A731">
        <f>A722+1</f>
        <v>113</v>
      </c>
      <c r="B731" s="18" t="str">
        <f>CHAR(A731)</f>
        <v>q</v>
      </c>
      <c r="C731" s="17">
        <v>1</v>
      </c>
      <c r="D731" s="4"/>
      <c r="E731" s="5"/>
      <c r="F731" s="5"/>
      <c r="G731" s="5"/>
      <c r="H731" s="6"/>
    </row>
    <row r="732" spans="1:12" ht="39.75" customHeight="1" x14ac:dyDescent="0.4">
      <c r="C732" s="17">
        <v>2</v>
      </c>
      <c r="D732" s="7"/>
      <c r="E732" s="2"/>
      <c r="F732" s="2"/>
      <c r="G732" s="2"/>
      <c r="H732" s="8"/>
    </row>
    <row r="733" spans="1:12" ht="39.75" customHeight="1" x14ac:dyDescent="0.4">
      <c r="C733" s="17">
        <v>8</v>
      </c>
      <c r="D733" s="7"/>
      <c r="E733" s="2">
        <v>1</v>
      </c>
      <c r="F733" s="2">
        <v>1</v>
      </c>
      <c r="G733" s="2">
        <v>1</v>
      </c>
      <c r="H733" s="8"/>
    </row>
    <row r="734" spans="1:12" ht="39.75" customHeight="1" x14ac:dyDescent="0.4">
      <c r="C734" s="17">
        <v>16</v>
      </c>
      <c r="D734" s="7"/>
      <c r="E734" s="2">
        <v>1</v>
      </c>
      <c r="F734" s="2"/>
      <c r="G734" s="2">
        <v>1</v>
      </c>
      <c r="H734" s="8"/>
    </row>
    <row r="735" spans="1:12" ht="39.75" customHeight="1" x14ac:dyDescent="0.4">
      <c r="C735" s="17">
        <v>32</v>
      </c>
      <c r="D735" s="7"/>
      <c r="E735" s="2">
        <v>1</v>
      </c>
      <c r="F735" s="2">
        <v>1</v>
      </c>
      <c r="G735" s="2">
        <v>1</v>
      </c>
      <c r="H735" s="8"/>
    </row>
    <row r="736" spans="1:12" ht="39.75" customHeight="1" thickBot="1" x14ac:dyDescent="0.45">
      <c r="C736" s="17">
        <v>64</v>
      </c>
      <c r="D736" s="9"/>
      <c r="E736" s="10"/>
      <c r="F736" s="10"/>
      <c r="G736" s="10">
        <v>1</v>
      </c>
      <c r="H736" s="11"/>
    </row>
    <row r="737" spans="1:12" ht="39.75" customHeight="1" x14ac:dyDescent="0.4">
      <c r="C737" s="17"/>
      <c r="D737" s="1">
        <f t="shared" ref="D737:H737" si="448">D731*$C$2+D732*$C$3+D733*$C$4+D734*$C$5+D735*$C$6+D736*$C$7</f>
        <v>0</v>
      </c>
      <c r="E737" s="1">
        <f t="shared" si="448"/>
        <v>56</v>
      </c>
      <c r="F737" s="1">
        <f t="shared" si="448"/>
        <v>40</v>
      </c>
      <c r="G737" s="1">
        <f t="shared" si="448"/>
        <v>120</v>
      </c>
      <c r="H737" s="1">
        <f t="shared" si="448"/>
        <v>0</v>
      </c>
    </row>
    <row r="738" spans="1:12" ht="39.75" customHeight="1" x14ac:dyDescent="0.4">
      <c r="D738" s="1" t="str">
        <f t="shared" ref="D738" si="449">_xlfn.TEXTJOIN(",",,D737:H737)</f>
        <v>0,56,40,120,0</v>
      </c>
      <c r="E738" s="1"/>
      <c r="F738" s="1"/>
      <c r="G738" s="1"/>
      <c r="H738" s="1"/>
      <c r="K738">
        <f t="shared" ref="K738" si="450">K729+1</f>
        <v>81</v>
      </c>
      <c r="L738" t="str">
        <f t="shared" ref="L738" si="451">K738*10+10&amp;"POKE#"&amp;DEC2HEX($A$1+K738*5)&amp;","&amp;D738</f>
        <v>820POKE#A95,0,56,40,120,0</v>
      </c>
    </row>
    <row r="739" spans="1:12" ht="39.75" customHeight="1" thickBot="1" x14ac:dyDescent="0.45">
      <c r="C739" s="17"/>
    </row>
    <row r="740" spans="1:12" ht="39.75" customHeight="1" x14ac:dyDescent="0.4">
      <c r="A740">
        <f>A731+1</f>
        <v>114</v>
      </c>
      <c r="B740" s="18" t="str">
        <f>CHAR(A740)</f>
        <v>r</v>
      </c>
      <c r="C740" s="17">
        <v>1</v>
      </c>
      <c r="D740" s="4"/>
      <c r="E740" s="5"/>
      <c r="F740" s="5"/>
      <c r="G740" s="5"/>
      <c r="H740" s="6"/>
    </row>
    <row r="741" spans="1:12" ht="39.75" customHeight="1" x14ac:dyDescent="0.4">
      <c r="C741" s="17">
        <v>2</v>
      </c>
      <c r="D741" s="7"/>
      <c r="E741" s="2"/>
      <c r="F741" s="2"/>
      <c r="G741" s="2"/>
      <c r="H741" s="8"/>
    </row>
    <row r="742" spans="1:12" ht="39.75" customHeight="1" x14ac:dyDescent="0.4">
      <c r="C742" s="17">
        <v>8</v>
      </c>
      <c r="D742" s="7"/>
      <c r="E742" s="2">
        <v>1</v>
      </c>
      <c r="F742" s="2"/>
      <c r="G742" s="2"/>
      <c r="H742" s="8"/>
    </row>
    <row r="743" spans="1:12" ht="39.75" customHeight="1" x14ac:dyDescent="0.4">
      <c r="C743" s="17">
        <v>16</v>
      </c>
      <c r="D743" s="7"/>
      <c r="E743" s="2">
        <v>1</v>
      </c>
      <c r="F743" s="2"/>
      <c r="G743" s="2">
        <v>1</v>
      </c>
      <c r="H743" s="8"/>
    </row>
    <row r="744" spans="1:12" ht="39.75" customHeight="1" x14ac:dyDescent="0.4">
      <c r="C744" s="17">
        <v>32</v>
      </c>
      <c r="D744" s="7"/>
      <c r="E744" s="2">
        <v>1</v>
      </c>
      <c r="F744" s="2">
        <v>1</v>
      </c>
      <c r="G744" s="2"/>
      <c r="H744" s="8"/>
    </row>
    <row r="745" spans="1:12" ht="39.75" customHeight="1" thickBot="1" x14ac:dyDescent="0.45">
      <c r="C745" s="17">
        <v>64</v>
      </c>
      <c r="D745" s="9"/>
      <c r="E745" s="10">
        <v>1</v>
      </c>
      <c r="F745" s="10"/>
      <c r="G745" s="10"/>
      <c r="H745" s="11"/>
    </row>
    <row r="746" spans="1:12" ht="39.75" customHeight="1" x14ac:dyDescent="0.4">
      <c r="C746" s="17"/>
      <c r="D746" s="1">
        <f t="shared" ref="D746:H746" si="452">D740*$C$2+D741*$C$3+D742*$C$4+D743*$C$5+D744*$C$6+D745*$C$7</f>
        <v>0</v>
      </c>
      <c r="E746" s="1">
        <f t="shared" si="452"/>
        <v>120</v>
      </c>
      <c r="F746" s="1">
        <f t="shared" si="452"/>
        <v>32</v>
      </c>
      <c r="G746" s="1">
        <f t="shared" si="452"/>
        <v>16</v>
      </c>
      <c r="H746" s="1">
        <f t="shared" si="452"/>
        <v>0</v>
      </c>
    </row>
    <row r="747" spans="1:12" ht="39.75" customHeight="1" x14ac:dyDescent="0.4">
      <c r="D747" s="1" t="str">
        <f t="shared" ref="D747" si="453">_xlfn.TEXTJOIN(",",,D746:H746)</f>
        <v>0,120,32,16,0</v>
      </c>
      <c r="E747" s="1"/>
      <c r="F747" s="1"/>
      <c r="G747" s="1"/>
      <c r="H747" s="1"/>
      <c r="K747">
        <f t="shared" ref="K747" si="454">K738+1</f>
        <v>82</v>
      </c>
      <c r="L747" t="str">
        <f t="shared" ref="L747" si="455">K747*10+10&amp;"POKE#"&amp;DEC2HEX($A$1+K747*5)&amp;","&amp;D747</f>
        <v>830POKE#A9A,0,120,32,16,0</v>
      </c>
    </row>
    <row r="748" spans="1:12" ht="39.75" customHeight="1" thickBot="1" x14ac:dyDescent="0.45">
      <c r="C748" s="17"/>
    </row>
    <row r="749" spans="1:12" ht="39.75" customHeight="1" x14ac:dyDescent="0.4">
      <c r="A749">
        <f>A740+1</f>
        <v>115</v>
      </c>
      <c r="B749" s="18" t="str">
        <f>CHAR(A749)</f>
        <v>s</v>
      </c>
      <c r="C749" s="17">
        <v>1</v>
      </c>
      <c r="D749" s="4"/>
      <c r="E749" s="5"/>
      <c r="F749" s="5"/>
      <c r="G749" s="5"/>
      <c r="H749" s="6"/>
    </row>
    <row r="750" spans="1:12" ht="39.75" customHeight="1" x14ac:dyDescent="0.4">
      <c r="C750" s="17">
        <v>2</v>
      </c>
      <c r="D750" s="7"/>
      <c r="E750" s="2"/>
      <c r="F750" s="2">
        <v>1</v>
      </c>
      <c r="G750" s="2">
        <v>1</v>
      </c>
      <c r="H750" s="8"/>
    </row>
    <row r="751" spans="1:12" ht="39.75" customHeight="1" x14ac:dyDescent="0.4">
      <c r="C751" s="17">
        <v>8</v>
      </c>
      <c r="D751" s="7"/>
      <c r="E751" s="2">
        <v>1</v>
      </c>
      <c r="F751" s="2"/>
      <c r="G751" s="2"/>
      <c r="H751" s="8"/>
    </row>
    <row r="752" spans="1:12" ht="39.75" customHeight="1" x14ac:dyDescent="0.4">
      <c r="C752" s="17">
        <v>16</v>
      </c>
      <c r="D752" s="7"/>
      <c r="E752" s="2"/>
      <c r="F752" s="2">
        <v>1</v>
      </c>
      <c r="G752" s="2"/>
      <c r="H752" s="8"/>
    </row>
    <row r="753" spans="1:12" ht="39.75" customHeight="1" x14ac:dyDescent="0.4">
      <c r="C753" s="17">
        <v>32</v>
      </c>
      <c r="D753" s="7"/>
      <c r="E753" s="2"/>
      <c r="F753" s="2"/>
      <c r="G753" s="2">
        <v>1</v>
      </c>
      <c r="H753" s="8"/>
    </row>
    <row r="754" spans="1:12" ht="39.75" customHeight="1" thickBot="1" x14ac:dyDescent="0.45">
      <c r="C754" s="17">
        <v>64</v>
      </c>
      <c r="D754" s="9"/>
      <c r="E754" s="10">
        <v>1</v>
      </c>
      <c r="F754" s="10">
        <v>1</v>
      </c>
      <c r="G754" s="10"/>
      <c r="H754" s="11"/>
    </row>
    <row r="755" spans="1:12" ht="39.75" customHeight="1" x14ac:dyDescent="0.4">
      <c r="C755" s="17"/>
      <c r="D755" s="1">
        <f t="shared" ref="D755:H755" si="456">D749*$C$2+D750*$C$3+D751*$C$4+D752*$C$5+D753*$C$6+D754*$C$7</f>
        <v>0</v>
      </c>
      <c r="E755" s="1">
        <f t="shared" si="456"/>
        <v>72</v>
      </c>
      <c r="F755" s="1">
        <f t="shared" si="456"/>
        <v>82</v>
      </c>
      <c r="G755" s="1">
        <f t="shared" si="456"/>
        <v>34</v>
      </c>
      <c r="H755" s="1">
        <f t="shared" si="456"/>
        <v>0</v>
      </c>
    </row>
    <row r="756" spans="1:12" ht="39.75" customHeight="1" x14ac:dyDescent="0.4">
      <c r="D756" s="1" t="str">
        <f t="shared" ref="D756" si="457">_xlfn.TEXTJOIN(",",,D755:H755)</f>
        <v>0,72,82,34,0</v>
      </c>
      <c r="E756" s="1"/>
      <c r="F756" s="1"/>
      <c r="G756" s="1"/>
      <c r="H756" s="1"/>
      <c r="K756">
        <f t="shared" ref="K756" si="458">K747+1</f>
        <v>83</v>
      </c>
      <c r="L756" t="str">
        <f t="shared" ref="L756" si="459">K756*10+10&amp;"POKE#"&amp;DEC2HEX($A$1+K756*5)&amp;","&amp;D756</f>
        <v>840POKE#A9F,0,72,82,34,0</v>
      </c>
    </row>
    <row r="757" spans="1:12" ht="39.75" customHeight="1" thickBot="1" x14ac:dyDescent="0.45">
      <c r="C757" s="17"/>
    </row>
    <row r="758" spans="1:12" ht="39.75" customHeight="1" x14ac:dyDescent="0.4">
      <c r="A758">
        <f>A749+1</f>
        <v>116</v>
      </c>
      <c r="B758" s="18" t="str">
        <f>CHAR(A758)</f>
        <v>t</v>
      </c>
      <c r="C758" s="17">
        <v>1</v>
      </c>
      <c r="D758" s="4"/>
      <c r="E758" s="5"/>
      <c r="F758" s="5"/>
      <c r="G758" s="5"/>
      <c r="H758" s="6"/>
    </row>
    <row r="759" spans="1:12" ht="39.75" customHeight="1" x14ac:dyDescent="0.4">
      <c r="C759" s="17">
        <v>2</v>
      </c>
      <c r="D759" s="7"/>
      <c r="E759" s="2"/>
      <c r="F759" s="2">
        <v>1</v>
      </c>
      <c r="G759" s="2"/>
      <c r="H759" s="8"/>
    </row>
    <row r="760" spans="1:12" ht="39.75" customHeight="1" x14ac:dyDescent="0.4">
      <c r="C760" s="17">
        <v>8</v>
      </c>
      <c r="D760" s="7"/>
      <c r="E760" s="2">
        <v>1</v>
      </c>
      <c r="F760" s="2">
        <v>1</v>
      </c>
      <c r="G760" s="2">
        <v>1</v>
      </c>
      <c r="H760" s="8"/>
    </row>
    <row r="761" spans="1:12" ht="39.75" customHeight="1" x14ac:dyDescent="0.4">
      <c r="C761" s="17">
        <v>16</v>
      </c>
      <c r="D761" s="7"/>
      <c r="E761" s="2"/>
      <c r="F761" s="2">
        <v>1</v>
      </c>
      <c r="G761" s="2"/>
      <c r="H761" s="8"/>
    </row>
    <row r="762" spans="1:12" ht="39.75" customHeight="1" x14ac:dyDescent="0.4">
      <c r="C762" s="17">
        <v>32</v>
      </c>
      <c r="D762" s="7"/>
      <c r="E762" s="2"/>
      <c r="F762" s="2">
        <v>1</v>
      </c>
      <c r="G762" s="2"/>
      <c r="H762" s="8"/>
    </row>
    <row r="763" spans="1:12" ht="39.75" customHeight="1" thickBot="1" x14ac:dyDescent="0.45">
      <c r="C763" s="17">
        <v>64</v>
      </c>
      <c r="D763" s="9"/>
      <c r="E763" s="10"/>
      <c r="F763" s="10">
        <v>1</v>
      </c>
      <c r="G763" s="10">
        <v>1</v>
      </c>
      <c r="H763" s="11"/>
    </row>
    <row r="764" spans="1:12" ht="39.75" customHeight="1" x14ac:dyDescent="0.4">
      <c r="C764" s="17"/>
      <c r="D764" s="1">
        <f t="shared" ref="D764:H764" si="460">D758*$C$2+D759*$C$3+D760*$C$4+D761*$C$5+D762*$C$6+D763*$C$7</f>
        <v>0</v>
      </c>
      <c r="E764" s="1">
        <f t="shared" si="460"/>
        <v>8</v>
      </c>
      <c r="F764" s="1">
        <f t="shared" si="460"/>
        <v>122</v>
      </c>
      <c r="G764" s="1">
        <f t="shared" si="460"/>
        <v>72</v>
      </c>
      <c r="H764" s="1">
        <f t="shared" si="460"/>
        <v>0</v>
      </c>
    </row>
    <row r="765" spans="1:12" ht="39.75" customHeight="1" x14ac:dyDescent="0.4">
      <c r="D765" s="1" t="str">
        <f t="shared" ref="D765" si="461">_xlfn.TEXTJOIN(",",,D764:H764)</f>
        <v>0,8,122,72,0</v>
      </c>
      <c r="E765" s="1"/>
      <c r="F765" s="1"/>
      <c r="G765" s="1"/>
      <c r="H765" s="1"/>
      <c r="K765">
        <f t="shared" ref="K765" si="462">K756+1</f>
        <v>84</v>
      </c>
      <c r="L765" t="str">
        <f t="shared" ref="L765" si="463">K765*10+10&amp;"POKE#"&amp;DEC2HEX($A$1+K765*5)&amp;","&amp;D765</f>
        <v>850POKE#AA4,0,8,122,72,0</v>
      </c>
    </row>
    <row r="766" spans="1:12" ht="39.75" customHeight="1" thickBot="1" x14ac:dyDescent="0.45">
      <c r="C766" s="17"/>
    </row>
    <row r="767" spans="1:12" ht="39.75" customHeight="1" x14ac:dyDescent="0.4">
      <c r="A767">
        <f>A758+1</f>
        <v>117</v>
      </c>
      <c r="B767" s="18" t="str">
        <f>CHAR(A767)</f>
        <v>u</v>
      </c>
      <c r="C767" s="17">
        <v>1</v>
      </c>
      <c r="D767" s="4"/>
      <c r="E767" s="5"/>
      <c r="F767" s="5"/>
      <c r="G767" s="5"/>
      <c r="H767" s="6"/>
    </row>
    <row r="768" spans="1:12" ht="39.75" customHeight="1" x14ac:dyDescent="0.4">
      <c r="C768" s="17">
        <v>2</v>
      </c>
      <c r="D768" s="7"/>
      <c r="E768" s="2"/>
      <c r="F768" s="2"/>
      <c r="G768" s="2"/>
      <c r="H768" s="8"/>
    </row>
    <row r="769" spans="1:12" ht="39.75" customHeight="1" x14ac:dyDescent="0.4">
      <c r="C769" s="17">
        <v>8</v>
      </c>
      <c r="D769" s="7"/>
      <c r="E769" s="2"/>
      <c r="F769" s="2"/>
      <c r="G769" s="2"/>
      <c r="H769" s="8"/>
    </row>
    <row r="770" spans="1:12" ht="39.75" customHeight="1" x14ac:dyDescent="0.4">
      <c r="C770" s="17">
        <v>16</v>
      </c>
      <c r="D770" s="7"/>
      <c r="E770" s="2">
        <v>1</v>
      </c>
      <c r="F770" s="2"/>
      <c r="G770" s="2">
        <v>1</v>
      </c>
      <c r="H770" s="8"/>
    </row>
    <row r="771" spans="1:12" ht="39.75" customHeight="1" x14ac:dyDescent="0.4">
      <c r="C771" s="17">
        <v>32</v>
      </c>
      <c r="D771" s="7"/>
      <c r="E771" s="2">
        <v>1</v>
      </c>
      <c r="F771" s="2"/>
      <c r="G771" s="2">
        <v>1</v>
      </c>
      <c r="H771" s="8"/>
    </row>
    <row r="772" spans="1:12" ht="39.75" customHeight="1" thickBot="1" x14ac:dyDescent="0.45">
      <c r="C772" s="17">
        <v>64</v>
      </c>
      <c r="D772" s="9"/>
      <c r="E772" s="10">
        <v>1</v>
      </c>
      <c r="F772" s="10">
        <v>1</v>
      </c>
      <c r="G772" s="10">
        <v>1</v>
      </c>
      <c r="H772" s="11"/>
    </row>
    <row r="773" spans="1:12" ht="39.75" customHeight="1" x14ac:dyDescent="0.4">
      <c r="C773" s="17"/>
      <c r="D773" s="1">
        <f t="shared" ref="D773:H773" si="464">D767*$C$2+D768*$C$3+D769*$C$4+D770*$C$5+D771*$C$6+D772*$C$7</f>
        <v>0</v>
      </c>
      <c r="E773" s="1">
        <f t="shared" si="464"/>
        <v>112</v>
      </c>
      <c r="F773" s="1">
        <f t="shared" si="464"/>
        <v>64</v>
      </c>
      <c r="G773" s="1">
        <f t="shared" si="464"/>
        <v>112</v>
      </c>
      <c r="H773" s="1">
        <f t="shared" si="464"/>
        <v>0</v>
      </c>
    </row>
    <row r="774" spans="1:12" ht="39.75" customHeight="1" x14ac:dyDescent="0.4">
      <c r="D774" s="1" t="str">
        <f t="shared" ref="D774" si="465">_xlfn.TEXTJOIN(",",,D773:H773)</f>
        <v>0,112,64,112,0</v>
      </c>
      <c r="E774" s="1"/>
      <c r="F774" s="1"/>
      <c r="G774" s="1"/>
      <c r="H774" s="1"/>
      <c r="K774">
        <f t="shared" ref="K774" si="466">K765+1</f>
        <v>85</v>
      </c>
      <c r="L774" t="str">
        <f t="shared" ref="L774" si="467">K774*10+10&amp;"POKE#"&amp;DEC2HEX($A$1+K774*5)&amp;","&amp;D774</f>
        <v>860POKE#AA9,0,112,64,112,0</v>
      </c>
    </row>
    <row r="775" spans="1:12" ht="39.75" customHeight="1" thickBot="1" x14ac:dyDescent="0.45">
      <c r="C775" s="17"/>
    </row>
    <row r="776" spans="1:12" ht="39.75" customHeight="1" x14ac:dyDescent="0.4">
      <c r="A776">
        <f>A767+1</f>
        <v>118</v>
      </c>
      <c r="B776" s="18" t="str">
        <f>CHAR(A776)</f>
        <v>v</v>
      </c>
      <c r="C776" s="17">
        <v>1</v>
      </c>
      <c r="D776" s="4"/>
      <c r="E776" s="5"/>
      <c r="F776" s="5"/>
      <c r="G776" s="5"/>
      <c r="H776" s="6"/>
    </row>
    <row r="777" spans="1:12" ht="39.75" customHeight="1" x14ac:dyDescent="0.4">
      <c r="C777" s="17">
        <v>2</v>
      </c>
      <c r="D777" s="7"/>
      <c r="E777" s="2"/>
      <c r="F777" s="2"/>
      <c r="G777" s="2"/>
      <c r="H777" s="8"/>
    </row>
    <row r="778" spans="1:12" ht="39.75" customHeight="1" x14ac:dyDescent="0.4">
      <c r="C778" s="17">
        <v>8</v>
      </c>
      <c r="D778" s="7"/>
      <c r="E778" s="2"/>
      <c r="F778" s="2"/>
      <c r="G778" s="2"/>
      <c r="H778" s="8"/>
    </row>
    <row r="779" spans="1:12" ht="39.75" customHeight="1" x14ac:dyDescent="0.4">
      <c r="C779" s="17">
        <v>16</v>
      </c>
      <c r="D779" s="7"/>
      <c r="E779" s="2">
        <v>1</v>
      </c>
      <c r="F779" s="2"/>
      <c r="G779" s="2">
        <v>1</v>
      </c>
      <c r="H779" s="8"/>
    </row>
    <row r="780" spans="1:12" ht="39.75" customHeight="1" x14ac:dyDescent="0.4">
      <c r="C780" s="17">
        <v>32</v>
      </c>
      <c r="D780" s="7"/>
      <c r="E780" s="2">
        <v>1</v>
      </c>
      <c r="F780" s="2"/>
      <c r="G780" s="2">
        <v>1</v>
      </c>
      <c r="H780" s="8"/>
    </row>
    <row r="781" spans="1:12" ht="39.75" customHeight="1" thickBot="1" x14ac:dyDescent="0.45">
      <c r="C781" s="17">
        <v>64</v>
      </c>
      <c r="D781" s="9"/>
      <c r="E781" s="10"/>
      <c r="F781" s="10">
        <v>1</v>
      </c>
      <c r="G781" s="10"/>
      <c r="H781" s="11"/>
    </row>
    <row r="782" spans="1:12" ht="39.75" customHeight="1" x14ac:dyDescent="0.4">
      <c r="C782" s="17"/>
      <c r="D782" s="1">
        <f t="shared" ref="D782:H782" si="468">D776*$C$2+D777*$C$3+D778*$C$4+D779*$C$5+D780*$C$6+D781*$C$7</f>
        <v>0</v>
      </c>
      <c r="E782" s="1">
        <f t="shared" si="468"/>
        <v>48</v>
      </c>
      <c r="F782" s="1">
        <f t="shared" si="468"/>
        <v>64</v>
      </c>
      <c r="G782" s="1">
        <f t="shared" si="468"/>
        <v>48</v>
      </c>
      <c r="H782" s="1">
        <f t="shared" si="468"/>
        <v>0</v>
      </c>
    </row>
    <row r="783" spans="1:12" ht="39.75" customHeight="1" x14ac:dyDescent="0.4">
      <c r="D783" s="1" t="str">
        <f t="shared" ref="D783" si="469">_xlfn.TEXTJOIN(",",,D782:H782)</f>
        <v>0,48,64,48,0</v>
      </c>
      <c r="E783" s="1"/>
      <c r="F783" s="1"/>
      <c r="G783" s="1"/>
      <c r="H783" s="1"/>
      <c r="K783">
        <f t="shared" ref="K783" si="470">K774+1</f>
        <v>86</v>
      </c>
      <c r="L783" t="str">
        <f t="shared" ref="L783" si="471">K783*10+10&amp;"POKE#"&amp;DEC2HEX($A$1+K783*5)&amp;","&amp;D783</f>
        <v>870POKE#AAE,0,48,64,48,0</v>
      </c>
    </row>
    <row r="784" spans="1:12" ht="39.75" customHeight="1" thickBot="1" x14ac:dyDescent="0.45">
      <c r="C784" s="17"/>
    </row>
    <row r="785" spans="1:12" ht="39.75" customHeight="1" x14ac:dyDescent="0.4">
      <c r="A785">
        <f>A776+1</f>
        <v>119</v>
      </c>
      <c r="B785" s="18" t="str">
        <f>CHAR(A785)</f>
        <v>w</v>
      </c>
      <c r="C785" s="17">
        <v>1</v>
      </c>
      <c r="D785" s="4"/>
      <c r="E785" s="5"/>
      <c r="F785" s="5"/>
      <c r="G785" s="5"/>
      <c r="H785" s="6"/>
    </row>
    <row r="786" spans="1:12" ht="39.75" customHeight="1" x14ac:dyDescent="0.4">
      <c r="C786" s="17">
        <v>2</v>
      </c>
      <c r="D786" s="7"/>
      <c r="E786" s="2"/>
      <c r="F786" s="2"/>
      <c r="G786" s="2"/>
      <c r="H786" s="8"/>
    </row>
    <row r="787" spans="1:12" ht="39.75" customHeight="1" x14ac:dyDescent="0.4">
      <c r="C787" s="17">
        <v>8</v>
      </c>
      <c r="D787" s="7"/>
      <c r="E787" s="2"/>
      <c r="F787" s="2"/>
      <c r="G787" s="2"/>
      <c r="H787" s="8"/>
    </row>
    <row r="788" spans="1:12" ht="39.75" customHeight="1" x14ac:dyDescent="0.4">
      <c r="C788" s="17">
        <v>16</v>
      </c>
      <c r="D788" s="7">
        <v>1</v>
      </c>
      <c r="E788" s="2"/>
      <c r="F788" s="2">
        <v>1</v>
      </c>
      <c r="G788" s="2"/>
      <c r="H788" s="8">
        <v>1</v>
      </c>
    </row>
    <row r="789" spans="1:12" ht="39.75" customHeight="1" x14ac:dyDescent="0.4">
      <c r="C789" s="17">
        <v>32</v>
      </c>
      <c r="D789" s="7">
        <v>1</v>
      </c>
      <c r="E789" s="2"/>
      <c r="F789" s="2">
        <v>1</v>
      </c>
      <c r="G789" s="2"/>
      <c r="H789" s="8">
        <v>1</v>
      </c>
    </row>
    <row r="790" spans="1:12" ht="39.75" customHeight="1" thickBot="1" x14ac:dyDescent="0.45">
      <c r="C790" s="17">
        <v>64</v>
      </c>
      <c r="D790" s="9"/>
      <c r="E790" s="10">
        <v>1</v>
      </c>
      <c r="F790" s="10"/>
      <c r="G790" s="10">
        <v>1</v>
      </c>
      <c r="H790" s="11"/>
    </row>
    <row r="791" spans="1:12" ht="39.75" customHeight="1" x14ac:dyDescent="0.4">
      <c r="C791" s="17"/>
      <c r="D791" s="1">
        <f t="shared" ref="D791:H791" si="472">D785*$C$2+D786*$C$3+D787*$C$4+D788*$C$5+D789*$C$6+D790*$C$7</f>
        <v>48</v>
      </c>
      <c r="E791" s="1">
        <f t="shared" si="472"/>
        <v>64</v>
      </c>
      <c r="F791" s="1">
        <f t="shared" si="472"/>
        <v>48</v>
      </c>
      <c r="G791" s="1">
        <f t="shared" si="472"/>
        <v>64</v>
      </c>
      <c r="H791" s="1">
        <f t="shared" si="472"/>
        <v>48</v>
      </c>
    </row>
    <row r="792" spans="1:12" ht="39.75" customHeight="1" x14ac:dyDescent="0.4">
      <c r="D792" s="1" t="str">
        <f t="shared" ref="D792" si="473">_xlfn.TEXTJOIN(",",,D791:H791)</f>
        <v>48,64,48,64,48</v>
      </c>
      <c r="E792" s="1"/>
      <c r="F792" s="1"/>
      <c r="G792" s="1"/>
      <c r="H792" s="1"/>
      <c r="K792">
        <f t="shared" ref="K792" si="474">K783+1</f>
        <v>87</v>
      </c>
      <c r="L792" t="str">
        <f t="shared" ref="L792" si="475">K792*10+10&amp;"POKE#"&amp;DEC2HEX($A$1+K792*5)&amp;","&amp;D792</f>
        <v>880POKE#AB3,48,64,48,64,48</v>
      </c>
    </row>
    <row r="793" spans="1:12" ht="39.75" customHeight="1" thickBot="1" x14ac:dyDescent="0.45">
      <c r="C793" s="17"/>
    </row>
    <row r="794" spans="1:12" ht="39.75" customHeight="1" x14ac:dyDescent="0.4">
      <c r="A794">
        <f>A785+1</f>
        <v>120</v>
      </c>
      <c r="B794" s="18" t="str">
        <f>CHAR(A794)</f>
        <v>x</v>
      </c>
      <c r="C794" s="17">
        <v>1</v>
      </c>
      <c r="D794" s="4"/>
      <c r="E794" s="5"/>
      <c r="F794" s="5"/>
      <c r="G794" s="5"/>
      <c r="H794" s="6"/>
    </row>
    <row r="795" spans="1:12" ht="39.75" customHeight="1" x14ac:dyDescent="0.4">
      <c r="C795" s="17">
        <v>2</v>
      </c>
      <c r="D795" s="7"/>
      <c r="E795" s="2"/>
      <c r="F795" s="2"/>
      <c r="G795" s="2"/>
      <c r="H795" s="8"/>
    </row>
    <row r="796" spans="1:12" ht="39.75" customHeight="1" x14ac:dyDescent="0.4">
      <c r="C796" s="17">
        <v>8</v>
      </c>
      <c r="D796" s="7"/>
      <c r="E796" s="2">
        <v>1</v>
      </c>
      <c r="F796" s="2"/>
      <c r="G796" s="2">
        <v>1</v>
      </c>
      <c r="H796" s="8"/>
    </row>
    <row r="797" spans="1:12" ht="39.75" customHeight="1" x14ac:dyDescent="0.4">
      <c r="C797" s="17">
        <v>16</v>
      </c>
      <c r="D797" s="7"/>
      <c r="E797" s="2"/>
      <c r="F797" s="2">
        <v>1</v>
      </c>
      <c r="G797" s="2"/>
      <c r="H797" s="8"/>
    </row>
    <row r="798" spans="1:12" ht="39.75" customHeight="1" x14ac:dyDescent="0.4">
      <c r="C798" s="17">
        <v>32</v>
      </c>
      <c r="D798" s="7"/>
      <c r="E798" s="2">
        <v>1</v>
      </c>
      <c r="F798" s="2"/>
      <c r="G798" s="2">
        <v>1</v>
      </c>
      <c r="H798" s="8"/>
    </row>
    <row r="799" spans="1:12" ht="39.75" customHeight="1" thickBot="1" x14ac:dyDescent="0.45">
      <c r="C799" s="17">
        <v>64</v>
      </c>
      <c r="D799" s="9"/>
      <c r="E799" s="10">
        <v>1</v>
      </c>
      <c r="F799" s="10"/>
      <c r="G799" s="10">
        <v>1</v>
      </c>
      <c r="H799" s="11"/>
    </row>
    <row r="800" spans="1:12" ht="39.75" customHeight="1" x14ac:dyDescent="0.4">
      <c r="C800" s="17"/>
      <c r="D800" s="1">
        <f t="shared" ref="D800:H800" si="476">D794*$C$2+D795*$C$3+D796*$C$4+D797*$C$5+D798*$C$6+D799*$C$7</f>
        <v>0</v>
      </c>
      <c r="E800" s="1">
        <f t="shared" si="476"/>
        <v>104</v>
      </c>
      <c r="F800" s="1">
        <f t="shared" si="476"/>
        <v>16</v>
      </c>
      <c r="G800" s="1">
        <f t="shared" si="476"/>
        <v>104</v>
      </c>
      <c r="H800" s="1">
        <f t="shared" si="476"/>
        <v>0</v>
      </c>
    </row>
    <row r="801" spans="1:12" ht="39.75" customHeight="1" x14ac:dyDescent="0.4">
      <c r="D801" s="1" t="str">
        <f t="shared" ref="D801" si="477">_xlfn.TEXTJOIN(",",,D800:H800)</f>
        <v>0,104,16,104,0</v>
      </c>
      <c r="E801" s="1"/>
      <c r="F801" s="1"/>
      <c r="G801" s="1"/>
      <c r="H801" s="1"/>
      <c r="K801">
        <f t="shared" ref="K801" si="478">K792+1</f>
        <v>88</v>
      </c>
      <c r="L801" t="str">
        <f t="shared" ref="L801" si="479">K801*10+10&amp;"POKE#"&amp;DEC2HEX($A$1+K801*5)&amp;","&amp;D801</f>
        <v>890POKE#AB8,0,104,16,104,0</v>
      </c>
    </row>
    <row r="802" spans="1:12" ht="39.75" customHeight="1" thickBot="1" x14ac:dyDescent="0.45">
      <c r="C802" s="17"/>
    </row>
    <row r="803" spans="1:12" ht="39.75" customHeight="1" x14ac:dyDescent="0.4">
      <c r="A803">
        <f>A794+1</f>
        <v>121</v>
      </c>
      <c r="B803" s="18" t="str">
        <f>CHAR(A803)</f>
        <v>y</v>
      </c>
      <c r="C803" s="17">
        <v>1</v>
      </c>
      <c r="D803" s="4"/>
      <c r="E803" s="5"/>
      <c r="F803" s="5"/>
      <c r="G803" s="5"/>
      <c r="H803" s="6"/>
    </row>
    <row r="804" spans="1:12" ht="39.75" customHeight="1" x14ac:dyDescent="0.4">
      <c r="C804" s="17">
        <v>2</v>
      </c>
      <c r="D804" s="7"/>
      <c r="E804" s="2">
        <v>1</v>
      </c>
      <c r="F804" s="2"/>
      <c r="G804" s="2">
        <v>1</v>
      </c>
      <c r="H804" s="8"/>
    </row>
    <row r="805" spans="1:12" ht="39.75" customHeight="1" x14ac:dyDescent="0.4">
      <c r="C805" s="17">
        <v>8</v>
      </c>
      <c r="D805" s="7"/>
      <c r="E805" s="2">
        <v>1</v>
      </c>
      <c r="F805" s="2"/>
      <c r="G805" s="2">
        <v>1</v>
      </c>
      <c r="H805" s="8"/>
    </row>
    <row r="806" spans="1:12" ht="39.75" customHeight="1" x14ac:dyDescent="0.4">
      <c r="C806" s="17">
        <v>16</v>
      </c>
      <c r="D806" s="7"/>
      <c r="E806" s="2">
        <v>1</v>
      </c>
      <c r="F806" s="2">
        <v>1</v>
      </c>
      <c r="G806" s="2">
        <v>1</v>
      </c>
      <c r="H806" s="8"/>
    </row>
    <row r="807" spans="1:12" ht="39.75" customHeight="1" x14ac:dyDescent="0.4">
      <c r="C807" s="17">
        <v>32</v>
      </c>
      <c r="D807" s="7"/>
      <c r="E807" s="2"/>
      <c r="F807" s="2"/>
      <c r="G807" s="2">
        <v>1</v>
      </c>
      <c r="H807" s="8"/>
    </row>
    <row r="808" spans="1:12" ht="39.75" customHeight="1" thickBot="1" x14ac:dyDescent="0.45">
      <c r="C808" s="17">
        <v>64</v>
      </c>
      <c r="D808" s="9"/>
      <c r="E808" s="10">
        <v>1</v>
      </c>
      <c r="F808" s="10">
        <v>1</v>
      </c>
      <c r="G808" s="10">
        <v>1</v>
      </c>
      <c r="H808" s="11"/>
    </row>
    <row r="809" spans="1:12" ht="39.75" customHeight="1" x14ac:dyDescent="0.4">
      <c r="C809" s="17"/>
      <c r="D809" s="1">
        <f t="shared" ref="D809:H809" si="480">D803*$C$2+D804*$C$3+D805*$C$4+D806*$C$5+D807*$C$6+D808*$C$7</f>
        <v>0</v>
      </c>
      <c r="E809" s="1">
        <f t="shared" si="480"/>
        <v>90</v>
      </c>
      <c r="F809" s="1">
        <f t="shared" si="480"/>
        <v>80</v>
      </c>
      <c r="G809" s="1">
        <f t="shared" si="480"/>
        <v>122</v>
      </c>
      <c r="H809" s="1">
        <f t="shared" si="480"/>
        <v>0</v>
      </c>
    </row>
    <row r="810" spans="1:12" ht="39.75" customHeight="1" x14ac:dyDescent="0.4">
      <c r="D810" s="1" t="str">
        <f t="shared" ref="D810" si="481">_xlfn.TEXTJOIN(",",,D809:H809)</f>
        <v>0,90,80,122,0</v>
      </c>
      <c r="E810" s="1"/>
      <c r="F810" s="1"/>
      <c r="G810" s="1"/>
      <c r="H810" s="1"/>
      <c r="K810">
        <f t="shared" ref="K810" si="482">K801+1</f>
        <v>89</v>
      </c>
      <c r="L810" t="str">
        <f t="shared" ref="L810" si="483">K810*10+10&amp;"POKE#"&amp;DEC2HEX($A$1+K810*5)&amp;","&amp;D810</f>
        <v>900POKE#ABD,0,90,80,122,0</v>
      </c>
    </row>
    <row r="811" spans="1:12" ht="39.75" customHeight="1" thickBot="1" x14ac:dyDescent="0.45">
      <c r="C811" s="17"/>
    </row>
    <row r="812" spans="1:12" ht="39.75" customHeight="1" x14ac:dyDescent="0.4">
      <c r="A812">
        <f>A803+1</f>
        <v>122</v>
      </c>
      <c r="B812" s="18" t="str">
        <f>CHAR(A812)</f>
        <v>z</v>
      </c>
      <c r="C812" s="17">
        <v>1</v>
      </c>
      <c r="D812" s="4"/>
      <c r="E812" s="5"/>
      <c r="F812" s="5"/>
      <c r="G812" s="5"/>
      <c r="H812" s="6"/>
    </row>
    <row r="813" spans="1:12" ht="39.75" customHeight="1" x14ac:dyDescent="0.4">
      <c r="C813" s="17">
        <v>2</v>
      </c>
      <c r="D813" s="7"/>
      <c r="E813" s="2">
        <v>1</v>
      </c>
      <c r="F813" s="2">
        <v>1</v>
      </c>
      <c r="G813" s="2">
        <v>1</v>
      </c>
      <c r="H813" s="8"/>
    </row>
    <row r="814" spans="1:12" ht="39.75" customHeight="1" x14ac:dyDescent="0.4">
      <c r="C814" s="17">
        <v>8</v>
      </c>
      <c r="D814" s="7"/>
      <c r="E814" s="2"/>
      <c r="F814" s="2"/>
      <c r="G814" s="2">
        <v>1</v>
      </c>
      <c r="H814" s="8"/>
    </row>
    <row r="815" spans="1:12" ht="39.75" customHeight="1" x14ac:dyDescent="0.4">
      <c r="C815" s="17">
        <v>16</v>
      </c>
      <c r="D815" s="7"/>
      <c r="E815" s="2"/>
      <c r="F815" s="2">
        <v>1</v>
      </c>
      <c r="G815" s="2"/>
      <c r="H815" s="8"/>
    </row>
    <row r="816" spans="1:12" ht="39.75" customHeight="1" x14ac:dyDescent="0.4">
      <c r="C816" s="17">
        <v>32</v>
      </c>
      <c r="D816" s="7"/>
      <c r="E816" s="2">
        <v>1</v>
      </c>
      <c r="F816" s="2"/>
      <c r="G816" s="2"/>
      <c r="H816" s="8"/>
    </row>
    <row r="817" spans="1:12" ht="39.75" customHeight="1" thickBot="1" x14ac:dyDescent="0.45">
      <c r="C817" s="17">
        <v>64</v>
      </c>
      <c r="D817" s="9"/>
      <c r="E817" s="10">
        <v>1</v>
      </c>
      <c r="F817" s="10">
        <v>1</v>
      </c>
      <c r="G817" s="10">
        <v>1</v>
      </c>
      <c r="H817" s="11"/>
    </row>
    <row r="818" spans="1:12" ht="39.75" customHeight="1" x14ac:dyDescent="0.4">
      <c r="C818" s="17"/>
      <c r="D818" s="1">
        <f t="shared" ref="D818:H818" si="484">D812*$C$2+D813*$C$3+D814*$C$4+D815*$C$5+D816*$C$6+D817*$C$7</f>
        <v>0</v>
      </c>
      <c r="E818" s="1">
        <f t="shared" si="484"/>
        <v>98</v>
      </c>
      <c r="F818" s="1">
        <f t="shared" si="484"/>
        <v>82</v>
      </c>
      <c r="G818" s="1">
        <f t="shared" si="484"/>
        <v>74</v>
      </c>
      <c r="H818" s="1">
        <f t="shared" si="484"/>
        <v>0</v>
      </c>
    </row>
    <row r="819" spans="1:12" ht="39.75" customHeight="1" x14ac:dyDescent="0.4">
      <c r="D819" s="1" t="str">
        <f t="shared" ref="D819" si="485">_xlfn.TEXTJOIN(",",,D818:H818)</f>
        <v>0,98,82,74,0</v>
      </c>
      <c r="E819" s="1"/>
      <c r="F819" s="1"/>
      <c r="G819" s="1"/>
      <c r="H819" s="1"/>
      <c r="K819">
        <f t="shared" ref="K819" si="486">K810+1</f>
        <v>90</v>
      </c>
      <c r="L819" t="str">
        <f t="shared" ref="L819" si="487">K819*10+10&amp;"POKE#"&amp;DEC2HEX($A$1+K819*5)&amp;","&amp;D819</f>
        <v>910POKE#AC2,0,98,82,74,0</v>
      </c>
    </row>
    <row r="820" spans="1:12" ht="39.75" customHeight="1" thickBot="1" x14ac:dyDescent="0.45">
      <c r="C820" s="17"/>
    </row>
    <row r="821" spans="1:12" ht="39.75" customHeight="1" x14ac:dyDescent="0.4">
      <c r="A821">
        <f>A812+1</f>
        <v>123</v>
      </c>
      <c r="B821" s="18" t="str">
        <f>CHAR(A821)</f>
        <v>{</v>
      </c>
      <c r="C821" s="17">
        <v>1</v>
      </c>
      <c r="D821" s="4"/>
      <c r="E821" s="5">
        <v>1</v>
      </c>
      <c r="F821" s="5">
        <v>1</v>
      </c>
      <c r="G821" s="5"/>
      <c r="H821" s="6"/>
    </row>
    <row r="822" spans="1:12" ht="39.75" customHeight="1" x14ac:dyDescent="0.4">
      <c r="C822" s="17">
        <v>2</v>
      </c>
      <c r="D822" s="7"/>
      <c r="E822" s="2">
        <v>1</v>
      </c>
      <c r="F822" s="2"/>
      <c r="G822" s="2"/>
      <c r="H822" s="8"/>
    </row>
    <row r="823" spans="1:12" ht="39.75" customHeight="1" x14ac:dyDescent="0.4">
      <c r="C823" s="17">
        <v>8</v>
      </c>
      <c r="D823" s="7">
        <v>1</v>
      </c>
      <c r="E823" s="2"/>
      <c r="F823" s="2"/>
      <c r="G823" s="2"/>
      <c r="H823" s="8"/>
    </row>
    <row r="824" spans="1:12" ht="39.75" customHeight="1" x14ac:dyDescent="0.4">
      <c r="C824" s="17">
        <v>16</v>
      </c>
      <c r="D824" s="7"/>
      <c r="E824" s="2">
        <v>1</v>
      </c>
      <c r="F824" s="2"/>
      <c r="G824" s="2"/>
      <c r="H824" s="8"/>
    </row>
    <row r="825" spans="1:12" ht="39.75" customHeight="1" x14ac:dyDescent="0.4">
      <c r="C825" s="17">
        <v>32</v>
      </c>
      <c r="D825" s="7"/>
      <c r="E825" s="2">
        <v>1</v>
      </c>
      <c r="F825" s="2">
        <v>1</v>
      </c>
      <c r="G825" s="2"/>
      <c r="H825" s="8"/>
    </row>
    <row r="826" spans="1:12" ht="39.75" customHeight="1" thickBot="1" x14ac:dyDescent="0.45">
      <c r="C826" s="17">
        <v>64</v>
      </c>
      <c r="D826" s="9"/>
      <c r="E826" s="10"/>
      <c r="F826" s="10"/>
      <c r="G826" s="10"/>
      <c r="H826" s="11"/>
    </row>
    <row r="827" spans="1:12" ht="39.75" customHeight="1" x14ac:dyDescent="0.4">
      <c r="C827" s="17"/>
      <c r="D827" s="1">
        <f t="shared" ref="D827:H827" si="488">D821*$C$2+D822*$C$3+D823*$C$4+D824*$C$5+D825*$C$6+D826*$C$7</f>
        <v>8</v>
      </c>
      <c r="E827" s="1">
        <f t="shared" si="488"/>
        <v>51</v>
      </c>
      <c r="F827" s="1">
        <f t="shared" si="488"/>
        <v>33</v>
      </c>
      <c r="G827" s="1">
        <f t="shared" si="488"/>
        <v>0</v>
      </c>
      <c r="H827" s="1">
        <f t="shared" si="488"/>
        <v>0</v>
      </c>
    </row>
    <row r="828" spans="1:12" ht="39.75" customHeight="1" x14ac:dyDescent="0.4">
      <c r="D828" s="1" t="str">
        <f t="shared" ref="D828" si="489">_xlfn.TEXTJOIN(",",,D827:H827)</f>
        <v>8,51,33,0,0</v>
      </c>
      <c r="E828" s="1"/>
      <c r="F828" s="1"/>
      <c r="G828" s="1"/>
      <c r="H828" s="1"/>
      <c r="K828">
        <f t="shared" ref="K828" si="490">K819+1</f>
        <v>91</v>
      </c>
      <c r="L828" t="str">
        <f t="shared" ref="L828" si="491">K828*10+10&amp;"POKE#"&amp;DEC2HEX($A$1+K828*5)&amp;","&amp;D828</f>
        <v>920POKE#AC7,8,51,33,0,0</v>
      </c>
    </row>
    <row r="829" spans="1:12" ht="39.75" customHeight="1" thickBot="1" x14ac:dyDescent="0.45">
      <c r="C829" s="17"/>
    </row>
    <row r="830" spans="1:12" ht="39.75" customHeight="1" x14ac:dyDescent="0.4">
      <c r="A830">
        <f>A821+1</f>
        <v>124</v>
      </c>
      <c r="B830" s="18" t="str">
        <f>CHAR(A830)</f>
        <v>|</v>
      </c>
      <c r="C830" s="17">
        <v>1</v>
      </c>
      <c r="D830" s="4"/>
      <c r="E830" s="5"/>
      <c r="F830" s="5">
        <v>1</v>
      </c>
      <c r="G830" s="5"/>
      <c r="H830" s="6"/>
    </row>
    <row r="831" spans="1:12" ht="39.75" customHeight="1" x14ac:dyDescent="0.4">
      <c r="C831" s="17">
        <v>2</v>
      </c>
      <c r="D831" s="7"/>
      <c r="E831" s="2"/>
      <c r="F831" s="2">
        <v>1</v>
      </c>
      <c r="G831" s="2"/>
      <c r="H831" s="8"/>
    </row>
    <row r="832" spans="1:12" ht="39.75" customHeight="1" x14ac:dyDescent="0.4">
      <c r="C832" s="17">
        <v>8</v>
      </c>
      <c r="D832" s="7"/>
      <c r="E832" s="2"/>
      <c r="F832" s="2">
        <v>1</v>
      </c>
      <c r="G832" s="2"/>
      <c r="H832" s="8"/>
    </row>
    <row r="833" spans="1:12" ht="39.75" customHeight="1" x14ac:dyDescent="0.4">
      <c r="C833" s="17">
        <v>16</v>
      </c>
      <c r="D833" s="7"/>
      <c r="E833" s="2"/>
      <c r="F833" s="2">
        <v>1</v>
      </c>
      <c r="G833" s="2"/>
      <c r="H833" s="8"/>
    </row>
    <row r="834" spans="1:12" ht="39.75" customHeight="1" x14ac:dyDescent="0.4">
      <c r="C834" s="17">
        <v>32</v>
      </c>
      <c r="D834" s="7"/>
      <c r="E834" s="2"/>
      <c r="F834" s="2">
        <v>1</v>
      </c>
      <c r="G834" s="2"/>
      <c r="H834" s="8"/>
    </row>
    <row r="835" spans="1:12" ht="39.75" customHeight="1" thickBot="1" x14ac:dyDescent="0.45">
      <c r="C835" s="17">
        <v>64</v>
      </c>
      <c r="D835" s="9"/>
      <c r="E835" s="10"/>
      <c r="F835" s="10">
        <v>1</v>
      </c>
      <c r="G835" s="10"/>
      <c r="H835" s="11"/>
    </row>
    <row r="836" spans="1:12" ht="39.75" customHeight="1" x14ac:dyDescent="0.4">
      <c r="C836" s="17"/>
      <c r="D836" s="1">
        <f t="shared" ref="D836:H836" si="492">D830*$C$2+D831*$C$3+D832*$C$4+D833*$C$5+D834*$C$6+D835*$C$7</f>
        <v>0</v>
      </c>
      <c r="E836" s="1">
        <f t="shared" si="492"/>
        <v>0</v>
      </c>
      <c r="F836" s="1">
        <f t="shared" si="492"/>
        <v>123</v>
      </c>
      <c r="G836" s="1">
        <f t="shared" si="492"/>
        <v>0</v>
      </c>
      <c r="H836" s="1">
        <f t="shared" si="492"/>
        <v>0</v>
      </c>
    </row>
    <row r="837" spans="1:12" ht="39.75" customHeight="1" x14ac:dyDescent="0.4">
      <c r="D837" s="1" t="str">
        <f t="shared" ref="D837" si="493">_xlfn.TEXTJOIN(",",,D836:H836)</f>
        <v>0,0,123,0,0</v>
      </c>
      <c r="E837" s="1"/>
      <c r="F837" s="1"/>
      <c r="G837" s="1"/>
      <c r="H837" s="1"/>
      <c r="K837">
        <f t="shared" ref="K837" si="494">K828+1</f>
        <v>92</v>
      </c>
      <c r="L837" t="str">
        <f t="shared" ref="L837" si="495">K837*10+10&amp;"POKE#"&amp;DEC2HEX($A$1+K837*5)&amp;","&amp;D837</f>
        <v>930POKE#ACC,0,0,123,0,0</v>
      </c>
    </row>
    <row r="838" spans="1:12" ht="39.75" customHeight="1" thickBot="1" x14ac:dyDescent="0.45">
      <c r="C838" s="17"/>
    </row>
    <row r="839" spans="1:12" ht="39.75" customHeight="1" x14ac:dyDescent="0.4">
      <c r="A839">
        <f>A830+1</f>
        <v>125</v>
      </c>
      <c r="B839" s="18" t="str">
        <f>CHAR(A839)</f>
        <v>}</v>
      </c>
      <c r="C839" s="17">
        <v>1</v>
      </c>
      <c r="D839" s="4"/>
      <c r="E839" s="5">
        <v>1</v>
      </c>
      <c r="F839" s="5">
        <v>1</v>
      </c>
      <c r="G839" s="5"/>
      <c r="H839" s="6"/>
    </row>
    <row r="840" spans="1:12" ht="39.75" customHeight="1" x14ac:dyDescent="0.4">
      <c r="C840" s="17">
        <v>2</v>
      </c>
      <c r="D840" s="7"/>
      <c r="E840" s="2"/>
      <c r="F840" s="2">
        <v>1</v>
      </c>
      <c r="G840" s="2"/>
      <c r="H840" s="8"/>
    </row>
    <row r="841" spans="1:12" ht="39.75" customHeight="1" x14ac:dyDescent="0.4">
      <c r="C841" s="17">
        <v>8</v>
      </c>
      <c r="D841" s="7"/>
      <c r="E841" s="2"/>
      <c r="F841" s="2"/>
      <c r="G841" s="2">
        <v>1</v>
      </c>
      <c r="H841" s="8"/>
    </row>
    <row r="842" spans="1:12" ht="39.75" customHeight="1" x14ac:dyDescent="0.4">
      <c r="C842" s="17">
        <v>16</v>
      </c>
      <c r="D842" s="7"/>
      <c r="E842" s="2"/>
      <c r="F842" s="2">
        <v>1</v>
      </c>
      <c r="G842" s="2"/>
      <c r="H842" s="8"/>
    </row>
    <row r="843" spans="1:12" ht="39.75" customHeight="1" x14ac:dyDescent="0.4">
      <c r="C843" s="17">
        <v>32</v>
      </c>
      <c r="D843" s="7"/>
      <c r="E843" s="2">
        <v>1</v>
      </c>
      <c r="F843" s="2">
        <v>1</v>
      </c>
      <c r="G843" s="2"/>
      <c r="H843" s="8"/>
    </row>
    <row r="844" spans="1:12" ht="39.75" customHeight="1" thickBot="1" x14ac:dyDescent="0.45">
      <c r="C844" s="17">
        <v>64</v>
      </c>
      <c r="D844" s="9"/>
      <c r="E844" s="10"/>
      <c r="F844" s="10"/>
      <c r="G844" s="10"/>
      <c r="H844" s="11"/>
    </row>
    <row r="845" spans="1:12" ht="39.75" customHeight="1" x14ac:dyDescent="0.4">
      <c r="C845" s="17"/>
      <c r="D845" s="1">
        <f t="shared" ref="D845:H845" si="496">D839*$C$2+D840*$C$3+D841*$C$4+D842*$C$5+D843*$C$6+D844*$C$7</f>
        <v>0</v>
      </c>
      <c r="E845" s="1">
        <f t="shared" si="496"/>
        <v>33</v>
      </c>
      <c r="F845" s="1">
        <f t="shared" si="496"/>
        <v>51</v>
      </c>
      <c r="G845" s="1">
        <f t="shared" si="496"/>
        <v>8</v>
      </c>
      <c r="H845" s="1">
        <f t="shared" si="496"/>
        <v>0</v>
      </c>
    </row>
    <row r="846" spans="1:12" ht="39.75" customHeight="1" x14ac:dyDescent="0.4">
      <c r="D846" s="1" t="str">
        <f t="shared" ref="D846" si="497">_xlfn.TEXTJOIN(",",,D845:H845)</f>
        <v>0,33,51,8,0</v>
      </c>
      <c r="E846" s="1"/>
      <c r="F846" s="1"/>
      <c r="G846" s="1"/>
      <c r="H846" s="1"/>
      <c r="K846">
        <f t="shared" ref="K846" si="498">K837+1</f>
        <v>93</v>
      </c>
      <c r="L846" t="str">
        <f t="shared" ref="L846" si="499">K846*10+10&amp;"POKE#"&amp;DEC2HEX($A$1+K846*5)&amp;","&amp;D846</f>
        <v>940POKE#AD1,0,33,51,8,0</v>
      </c>
    </row>
    <row r="847" spans="1:12" ht="39.75" customHeight="1" thickBot="1" x14ac:dyDescent="0.45">
      <c r="C847" s="17"/>
    </row>
    <row r="848" spans="1:12" ht="39.75" customHeight="1" x14ac:dyDescent="0.4">
      <c r="A848">
        <f>A839+1</f>
        <v>126</v>
      </c>
      <c r="B848" s="18" t="str">
        <f>CHAR(A848)</f>
        <v>~</v>
      </c>
      <c r="C848" s="17">
        <v>1</v>
      </c>
      <c r="D848" s="4"/>
      <c r="E848" s="5"/>
      <c r="F848" s="5"/>
      <c r="G848" s="5"/>
      <c r="H848" s="6"/>
    </row>
    <row r="849" spans="1:12" ht="39.75" customHeight="1" x14ac:dyDescent="0.4">
      <c r="C849" s="17">
        <v>2</v>
      </c>
      <c r="D849" s="7"/>
      <c r="E849" s="2"/>
      <c r="F849" s="2"/>
      <c r="G849" s="2"/>
      <c r="H849" s="8"/>
    </row>
    <row r="850" spans="1:12" ht="39.75" customHeight="1" x14ac:dyDescent="0.4">
      <c r="C850" s="17">
        <v>8</v>
      </c>
      <c r="D850" s="7"/>
      <c r="E850" s="2">
        <v>1</v>
      </c>
      <c r="F850" s="2"/>
      <c r="G850" s="2"/>
      <c r="H850" s="8"/>
    </row>
    <row r="851" spans="1:12" ht="39.75" customHeight="1" x14ac:dyDescent="0.4">
      <c r="C851" s="17">
        <v>16</v>
      </c>
      <c r="D851" s="7">
        <v>1</v>
      </c>
      <c r="E851" s="2"/>
      <c r="F851" s="2">
        <v>1</v>
      </c>
      <c r="G851" s="2"/>
      <c r="H851" s="8">
        <v>1</v>
      </c>
    </row>
    <row r="852" spans="1:12" ht="39.75" customHeight="1" x14ac:dyDescent="0.4">
      <c r="C852" s="17">
        <v>32</v>
      </c>
      <c r="D852" s="7"/>
      <c r="E852" s="2"/>
      <c r="F852" s="2"/>
      <c r="G852" s="2">
        <v>1</v>
      </c>
      <c r="H852" s="8"/>
    </row>
    <row r="853" spans="1:12" ht="39.75" customHeight="1" thickBot="1" x14ac:dyDescent="0.45">
      <c r="C853" s="17">
        <v>64</v>
      </c>
      <c r="D853" s="9"/>
      <c r="E853" s="10"/>
      <c r="F853" s="10"/>
      <c r="G853" s="10"/>
      <c r="H853" s="11"/>
    </row>
    <row r="854" spans="1:12" ht="39.75" customHeight="1" x14ac:dyDescent="0.4">
      <c r="C854" s="17"/>
      <c r="D854" s="1">
        <f t="shared" ref="D854:H854" si="500">D848*$C$2+D849*$C$3+D850*$C$4+D851*$C$5+D852*$C$6+D853*$C$7</f>
        <v>16</v>
      </c>
      <c r="E854" s="1">
        <f t="shared" si="500"/>
        <v>8</v>
      </c>
      <c r="F854" s="1">
        <f t="shared" si="500"/>
        <v>16</v>
      </c>
      <c r="G854" s="1">
        <f t="shared" si="500"/>
        <v>32</v>
      </c>
      <c r="H854" s="1">
        <f t="shared" si="500"/>
        <v>16</v>
      </c>
    </row>
    <row r="855" spans="1:12" ht="39.75" customHeight="1" x14ac:dyDescent="0.4">
      <c r="D855" s="1" t="str">
        <f t="shared" ref="D855" si="501">_xlfn.TEXTJOIN(",",,D854:H854)</f>
        <v>16,8,16,32,16</v>
      </c>
      <c r="E855" s="1"/>
      <c r="F855" s="1"/>
      <c r="G855" s="1"/>
      <c r="H855" s="1"/>
      <c r="K855">
        <f t="shared" ref="K855" si="502">K846+1</f>
        <v>94</v>
      </c>
      <c r="L855" t="str">
        <f t="shared" ref="L855" si="503">K855*10+10&amp;"POKE#"&amp;DEC2HEX($A$1+K855*5)&amp;","&amp;D855</f>
        <v>950POKE#AD6,16,8,16,32,16</v>
      </c>
    </row>
    <row r="856" spans="1:12" ht="39.75" customHeight="1" thickBot="1" x14ac:dyDescent="0.45">
      <c r="C856" s="17"/>
    </row>
    <row r="857" spans="1:12" ht="39.75" customHeight="1" x14ac:dyDescent="0.4">
      <c r="A857">
        <v>162</v>
      </c>
      <c r="B857" s="18" t="str">
        <f>CHAR(A857)</f>
        <v>｢</v>
      </c>
      <c r="C857" s="17">
        <v>1</v>
      </c>
      <c r="D857" s="4"/>
      <c r="E857" s="5"/>
      <c r="F857" s="5">
        <v>1</v>
      </c>
      <c r="G857" s="5">
        <v>1</v>
      </c>
      <c r="H857" s="6"/>
    </row>
    <row r="858" spans="1:12" ht="39.75" customHeight="1" x14ac:dyDescent="0.4">
      <c r="C858" s="17">
        <v>2</v>
      </c>
      <c r="D858" s="7"/>
      <c r="E858" s="2"/>
      <c r="F858" s="2">
        <v>1</v>
      </c>
      <c r="G858" s="2"/>
      <c r="H858" s="8"/>
    </row>
    <row r="859" spans="1:12" ht="39.75" customHeight="1" x14ac:dyDescent="0.4">
      <c r="C859" s="17">
        <v>8</v>
      </c>
      <c r="D859" s="7"/>
      <c r="E859" s="2"/>
      <c r="F859" s="2">
        <v>1</v>
      </c>
      <c r="G859" s="2"/>
      <c r="H859" s="8"/>
    </row>
    <row r="860" spans="1:12" ht="39.75" customHeight="1" x14ac:dyDescent="0.4">
      <c r="C860" s="17">
        <v>16</v>
      </c>
      <c r="D860" s="7"/>
      <c r="E860" s="2"/>
      <c r="F860" s="2">
        <v>1</v>
      </c>
      <c r="G860" s="2"/>
      <c r="H860" s="8"/>
    </row>
    <row r="861" spans="1:12" ht="39.75" customHeight="1" x14ac:dyDescent="0.4">
      <c r="C861" s="17">
        <v>32</v>
      </c>
      <c r="D861" s="7"/>
      <c r="E861" s="2"/>
      <c r="F861" s="2">
        <v>1</v>
      </c>
      <c r="G861" s="2"/>
      <c r="H861" s="8"/>
    </row>
    <row r="862" spans="1:12" ht="39.75" customHeight="1" thickBot="1" x14ac:dyDescent="0.45">
      <c r="C862" s="17">
        <v>64</v>
      </c>
      <c r="D862" s="9"/>
      <c r="E862" s="10"/>
      <c r="F862" s="10">
        <v>1</v>
      </c>
      <c r="G862" s="10"/>
      <c r="H862" s="11"/>
    </row>
    <row r="863" spans="1:12" ht="39.75" customHeight="1" x14ac:dyDescent="0.4">
      <c r="C863" s="17"/>
      <c r="D863" s="1">
        <f t="shared" ref="D863:H863" si="504">D857*$C$2+D858*$C$3+D859*$C$4+D860*$C$5+D861*$C$6+D862*$C$7</f>
        <v>0</v>
      </c>
      <c r="E863" s="1">
        <f t="shared" si="504"/>
        <v>0</v>
      </c>
      <c r="F863" s="1">
        <f t="shared" si="504"/>
        <v>123</v>
      </c>
      <c r="G863" s="1">
        <f t="shared" si="504"/>
        <v>1</v>
      </c>
      <c r="H863" s="1">
        <f t="shared" si="504"/>
        <v>0</v>
      </c>
    </row>
    <row r="864" spans="1:12" ht="39.75" customHeight="1" x14ac:dyDescent="0.4">
      <c r="D864" s="1" t="str">
        <f t="shared" ref="D864" si="505">_xlfn.TEXTJOIN(",",,D863:H863)</f>
        <v>0,0,123,1,0</v>
      </c>
      <c r="E864" s="1"/>
      <c r="F864" s="1"/>
      <c r="G864" s="1"/>
      <c r="H864" s="1"/>
      <c r="K864">
        <f t="shared" ref="K864" si="506">K855+1</f>
        <v>95</v>
      </c>
      <c r="L864" t="str">
        <f t="shared" ref="L864" si="507">K864*10+10&amp;"POKE#"&amp;DEC2HEX($A$1+K864*5)&amp;","&amp;D864</f>
        <v>960POKE#ADB,0,0,123,1,0</v>
      </c>
    </row>
    <row r="865" spans="1:12" ht="39.75" customHeight="1" thickBot="1" x14ac:dyDescent="0.45">
      <c r="C865" s="17"/>
    </row>
    <row r="866" spans="1:12" ht="39.75" customHeight="1" x14ac:dyDescent="0.4">
      <c r="A866">
        <f>A857+1</f>
        <v>163</v>
      </c>
      <c r="B866" s="18" t="str">
        <f>CHAR(A866)</f>
        <v>｣</v>
      </c>
      <c r="C866" s="17">
        <v>1</v>
      </c>
      <c r="D866" s="4"/>
      <c r="E866" s="5"/>
      <c r="F866" s="5">
        <v>1</v>
      </c>
      <c r="G866" s="5"/>
      <c r="H866" s="6"/>
    </row>
    <row r="867" spans="1:12" ht="39.75" customHeight="1" x14ac:dyDescent="0.4">
      <c r="C867" s="17">
        <v>2</v>
      </c>
      <c r="D867" s="7"/>
      <c r="E867" s="2"/>
      <c r="F867" s="2">
        <v>1</v>
      </c>
      <c r="G867" s="2"/>
      <c r="H867" s="8"/>
    </row>
    <row r="868" spans="1:12" ht="39.75" customHeight="1" x14ac:dyDescent="0.4">
      <c r="C868" s="17">
        <v>8</v>
      </c>
      <c r="D868" s="7"/>
      <c r="E868" s="2"/>
      <c r="F868" s="2">
        <v>1</v>
      </c>
      <c r="G868" s="2"/>
      <c r="H868" s="8"/>
    </row>
    <row r="869" spans="1:12" ht="39.75" customHeight="1" x14ac:dyDescent="0.4">
      <c r="C869" s="17">
        <v>16</v>
      </c>
      <c r="D869" s="7"/>
      <c r="E869" s="2"/>
      <c r="F869" s="2">
        <v>1</v>
      </c>
      <c r="G869" s="2"/>
      <c r="H869" s="8"/>
    </row>
    <row r="870" spans="1:12" ht="39.75" customHeight="1" x14ac:dyDescent="0.4">
      <c r="C870" s="17">
        <v>32</v>
      </c>
      <c r="D870" s="7"/>
      <c r="E870" s="2"/>
      <c r="F870" s="2">
        <v>1</v>
      </c>
      <c r="G870" s="2"/>
      <c r="H870" s="8"/>
    </row>
    <row r="871" spans="1:12" ht="39.75" customHeight="1" thickBot="1" x14ac:dyDescent="0.45">
      <c r="C871" s="17">
        <v>64</v>
      </c>
      <c r="D871" s="9"/>
      <c r="E871" s="10">
        <v>1</v>
      </c>
      <c r="F871" s="10">
        <v>1</v>
      </c>
      <c r="G871" s="10"/>
      <c r="H871" s="11"/>
    </row>
    <row r="872" spans="1:12" ht="39.75" customHeight="1" x14ac:dyDescent="0.4">
      <c r="C872" s="17"/>
      <c r="D872" s="1">
        <f t="shared" ref="D872:H872" si="508">D866*$C$2+D867*$C$3+D868*$C$4+D869*$C$5+D870*$C$6+D871*$C$7</f>
        <v>0</v>
      </c>
      <c r="E872" s="1">
        <f t="shared" si="508"/>
        <v>64</v>
      </c>
      <c r="F872" s="1">
        <f t="shared" si="508"/>
        <v>123</v>
      </c>
      <c r="G872" s="1">
        <f t="shared" si="508"/>
        <v>0</v>
      </c>
      <c r="H872" s="1">
        <f t="shared" si="508"/>
        <v>0</v>
      </c>
    </row>
    <row r="873" spans="1:12" ht="39.75" customHeight="1" x14ac:dyDescent="0.4">
      <c r="D873" s="1" t="str">
        <f t="shared" ref="D873" si="509">_xlfn.TEXTJOIN(",",,D872:H872)</f>
        <v>0,64,123,0,0</v>
      </c>
      <c r="E873" s="1"/>
      <c r="F873" s="1"/>
      <c r="G873" s="1"/>
      <c r="H873" s="1"/>
      <c r="K873">
        <f t="shared" ref="K873" si="510">K864+1</f>
        <v>96</v>
      </c>
      <c r="L873" t="str">
        <f t="shared" ref="L873" si="511">K873*10+10&amp;"POKE#"&amp;DEC2HEX($A$1+K873*5)&amp;","&amp;D873</f>
        <v>970POKE#AE0,0,64,123,0,0</v>
      </c>
    </row>
    <row r="874" spans="1:12" ht="39.75" customHeight="1" thickBot="1" x14ac:dyDescent="0.45">
      <c r="C874" s="17"/>
    </row>
    <row r="875" spans="1:12" ht="39.75" customHeight="1" x14ac:dyDescent="0.4">
      <c r="A875">
        <f>A866+1</f>
        <v>164</v>
      </c>
      <c r="B875" s="18" t="str">
        <f>CHAR(A875)</f>
        <v>､</v>
      </c>
      <c r="C875" s="17">
        <v>1</v>
      </c>
      <c r="D875" s="4"/>
      <c r="E875" s="5"/>
      <c r="F875" s="5"/>
      <c r="G875" s="5"/>
      <c r="H875" s="6"/>
    </row>
    <row r="876" spans="1:12" ht="39.75" customHeight="1" x14ac:dyDescent="0.4">
      <c r="C876" s="17">
        <v>2</v>
      </c>
      <c r="D876" s="7"/>
      <c r="E876" s="2"/>
      <c r="F876" s="2"/>
      <c r="G876" s="2"/>
      <c r="H876" s="8"/>
    </row>
    <row r="877" spans="1:12" ht="39.75" customHeight="1" x14ac:dyDescent="0.4">
      <c r="C877" s="17">
        <v>8</v>
      </c>
      <c r="D877" s="7"/>
      <c r="E877" s="2"/>
      <c r="F877" s="2"/>
      <c r="G877" s="2"/>
      <c r="H877" s="8"/>
    </row>
    <row r="878" spans="1:12" ht="39.75" customHeight="1" x14ac:dyDescent="0.4">
      <c r="C878" s="17">
        <v>16</v>
      </c>
      <c r="D878" s="7"/>
      <c r="E878" s="2"/>
      <c r="F878" s="2"/>
      <c r="G878" s="2"/>
      <c r="H878" s="8"/>
    </row>
    <row r="879" spans="1:12" ht="39.75" customHeight="1" x14ac:dyDescent="0.4">
      <c r="C879" s="17">
        <v>32</v>
      </c>
      <c r="D879" s="7"/>
      <c r="E879" s="2"/>
      <c r="F879" s="2">
        <v>1</v>
      </c>
      <c r="G879" s="2"/>
      <c r="H879" s="8"/>
    </row>
    <row r="880" spans="1:12" ht="39.75" customHeight="1" thickBot="1" x14ac:dyDescent="0.45">
      <c r="C880" s="17">
        <v>64</v>
      </c>
      <c r="D880" s="9"/>
      <c r="E880" s="10"/>
      <c r="F880" s="10"/>
      <c r="G880" s="10">
        <v>1</v>
      </c>
      <c r="H880" s="11"/>
    </row>
    <row r="881" spans="1:12" ht="39.75" customHeight="1" x14ac:dyDescent="0.4">
      <c r="C881" s="17"/>
      <c r="D881" s="1">
        <f t="shared" ref="D881:H881" si="512">D875*$C$2+D876*$C$3+D877*$C$4+D878*$C$5+D879*$C$6+D880*$C$7</f>
        <v>0</v>
      </c>
      <c r="E881" s="1">
        <f t="shared" si="512"/>
        <v>0</v>
      </c>
      <c r="F881" s="1">
        <f t="shared" si="512"/>
        <v>32</v>
      </c>
      <c r="G881" s="1">
        <f t="shared" si="512"/>
        <v>64</v>
      </c>
      <c r="H881" s="1">
        <f t="shared" si="512"/>
        <v>0</v>
      </c>
    </row>
    <row r="882" spans="1:12" ht="39.75" customHeight="1" x14ac:dyDescent="0.4">
      <c r="D882" s="1" t="str">
        <f t="shared" ref="D882" si="513">_xlfn.TEXTJOIN(",",,D881:H881)</f>
        <v>0,0,32,64,0</v>
      </c>
      <c r="E882" s="1"/>
      <c r="F882" s="1"/>
      <c r="G882" s="1"/>
      <c r="H882" s="1"/>
      <c r="K882">
        <f t="shared" ref="K882" si="514">K873+1</f>
        <v>97</v>
      </c>
      <c r="L882" t="str">
        <f t="shared" ref="L882" si="515">K882*10+10&amp;"POKE#"&amp;DEC2HEX($A$1+K882*5)&amp;","&amp;D882</f>
        <v>980POKE#AE5,0,0,32,64,0</v>
      </c>
    </row>
    <row r="883" spans="1:12" ht="39.75" customHeight="1" thickBot="1" x14ac:dyDescent="0.45">
      <c r="C883" s="17"/>
    </row>
    <row r="884" spans="1:12" ht="39.75" customHeight="1" x14ac:dyDescent="0.4">
      <c r="A884">
        <f>A875+1</f>
        <v>165</v>
      </c>
      <c r="B884" s="18" t="str">
        <f>CHAR(A884)</f>
        <v>･</v>
      </c>
      <c r="C884" s="17">
        <v>1</v>
      </c>
      <c r="D884" s="4"/>
      <c r="E884" s="5"/>
      <c r="F884" s="5"/>
      <c r="G884" s="5"/>
      <c r="H884" s="6"/>
    </row>
    <row r="885" spans="1:12" ht="39.75" customHeight="1" x14ac:dyDescent="0.4">
      <c r="C885" s="17">
        <v>2</v>
      </c>
      <c r="D885" s="7"/>
      <c r="E885" s="2"/>
      <c r="F885" s="2"/>
      <c r="G885" s="2"/>
      <c r="H885" s="8"/>
    </row>
    <row r="886" spans="1:12" ht="39.75" customHeight="1" x14ac:dyDescent="0.4">
      <c r="C886" s="17">
        <v>8</v>
      </c>
      <c r="D886" s="7"/>
      <c r="E886" s="2"/>
      <c r="F886" s="2">
        <v>1</v>
      </c>
      <c r="G886" s="2"/>
      <c r="H886" s="8"/>
    </row>
    <row r="887" spans="1:12" ht="39.75" customHeight="1" x14ac:dyDescent="0.4">
      <c r="C887" s="17">
        <v>16</v>
      </c>
      <c r="D887" s="7"/>
      <c r="E887" s="2"/>
      <c r="F887" s="2"/>
      <c r="G887" s="2"/>
      <c r="H887" s="8"/>
    </row>
    <row r="888" spans="1:12" ht="39.75" customHeight="1" x14ac:dyDescent="0.4">
      <c r="C888" s="17">
        <v>32</v>
      </c>
      <c r="D888" s="7"/>
      <c r="E888" s="2"/>
      <c r="F888" s="2"/>
      <c r="G888" s="2"/>
      <c r="H888" s="8"/>
    </row>
    <row r="889" spans="1:12" ht="39.75" customHeight="1" thickBot="1" x14ac:dyDescent="0.45">
      <c r="C889" s="17">
        <v>64</v>
      </c>
      <c r="D889" s="9"/>
      <c r="E889" s="10"/>
      <c r="F889" s="10"/>
      <c r="G889" s="10"/>
      <c r="H889" s="11"/>
    </row>
    <row r="890" spans="1:12" ht="39.75" customHeight="1" x14ac:dyDescent="0.4">
      <c r="C890" s="17"/>
      <c r="D890" s="1">
        <f t="shared" ref="D890:H890" si="516">D884*$C$2+D885*$C$3+D886*$C$4+D887*$C$5+D888*$C$6+D889*$C$7</f>
        <v>0</v>
      </c>
      <c r="E890" s="1">
        <f t="shared" si="516"/>
        <v>0</v>
      </c>
      <c r="F890" s="1">
        <f t="shared" si="516"/>
        <v>8</v>
      </c>
      <c r="G890" s="1">
        <f t="shared" si="516"/>
        <v>0</v>
      </c>
      <c r="H890" s="1">
        <f t="shared" si="516"/>
        <v>0</v>
      </c>
    </row>
    <row r="891" spans="1:12" ht="39.75" customHeight="1" x14ac:dyDescent="0.4">
      <c r="D891" s="1" t="str">
        <f t="shared" ref="D891" si="517">_xlfn.TEXTJOIN(",",,D890:H890)</f>
        <v>0,0,8,0,0</v>
      </c>
      <c r="E891" s="1"/>
      <c r="F891" s="1"/>
      <c r="G891" s="1"/>
      <c r="H891" s="1"/>
      <c r="K891">
        <f t="shared" ref="K891" si="518">K882+1</f>
        <v>98</v>
      </c>
      <c r="L891" t="str">
        <f t="shared" ref="L891" si="519">K891*10+10&amp;"POKE#"&amp;DEC2HEX($A$1+K891*5)&amp;","&amp;D891</f>
        <v>990POKE#AEA,0,0,8,0,0</v>
      </c>
    </row>
    <row r="892" spans="1:12" ht="39.75" customHeight="1" thickBot="1" x14ac:dyDescent="0.45">
      <c r="C892" s="17"/>
    </row>
    <row r="893" spans="1:12" ht="39.75" customHeight="1" x14ac:dyDescent="0.4">
      <c r="A893">
        <f>A884+1</f>
        <v>166</v>
      </c>
      <c r="B893" s="18" t="str">
        <f>CHAR(A893)</f>
        <v>ｦ</v>
      </c>
      <c r="C893" s="17">
        <v>1</v>
      </c>
      <c r="D893" s="4"/>
      <c r="E893" s="5">
        <v>1</v>
      </c>
      <c r="F893" s="5">
        <v>1</v>
      </c>
      <c r="G893" s="5">
        <v>1</v>
      </c>
      <c r="H893" s="6">
        <v>1</v>
      </c>
    </row>
    <row r="894" spans="1:12" ht="39.75" customHeight="1" x14ac:dyDescent="0.4">
      <c r="C894" s="17">
        <v>2</v>
      </c>
      <c r="D894" s="7"/>
      <c r="E894" s="2"/>
      <c r="F894" s="2"/>
      <c r="G894" s="2"/>
      <c r="H894" s="8">
        <v>1</v>
      </c>
    </row>
    <row r="895" spans="1:12" ht="39.75" customHeight="1" x14ac:dyDescent="0.4">
      <c r="C895" s="17">
        <v>8</v>
      </c>
      <c r="D895" s="7"/>
      <c r="E895" s="2">
        <v>1</v>
      </c>
      <c r="F895" s="2">
        <v>1</v>
      </c>
      <c r="G895" s="2">
        <v>1</v>
      </c>
      <c r="H895" s="8">
        <v>1</v>
      </c>
    </row>
    <row r="896" spans="1:12" ht="39.75" customHeight="1" x14ac:dyDescent="0.4">
      <c r="C896" s="17">
        <v>16</v>
      </c>
      <c r="D896" s="7"/>
      <c r="E896" s="2"/>
      <c r="F896" s="2"/>
      <c r="G896" s="2"/>
      <c r="H896" s="8">
        <v>1</v>
      </c>
    </row>
    <row r="897" spans="1:12" ht="39.75" customHeight="1" x14ac:dyDescent="0.4">
      <c r="C897" s="17">
        <v>32</v>
      </c>
      <c r="D897" s="7"/>
      <c r="E897" s="2"/>
      <c r="F897" s="2"/>
      <c r="G897" s="2">
        <v>1</v>
      </c>
      <c r="H897" s="8"/>
    </row>
    <row r="898" spans="1:12" ht="39.75" customHeight="1" thickBot="1" x14ac:dyDescent="0.45">
      <c r="C898" s="17">
        <v>64</v>
      </c>
      <c r="D898" s="9"/>
      <c r="E898" s="10"/>
      <c r="F898" s="10">
        <v>1</v>
      </c>
      <c r="G898" s="10"/>
      <c r="H898" s="11"/>
    </row>
    <row r="899" spans="1:12" ht="39.75" customHeight="1" x14ac:dyDescent="0.4">
      <c r="C899" s="17"/>
      <c r="D899" s="1">
        <f t="shared" ref="D899:H899" si="520">D893*$C$2+D894*$C$3+D895*$C$4+D896*$C$5+D897*$C$6+D898*$C$7</f>
        <v>0</v>
      </c>
      <c r="E899" s="1">
        <f t="shared" si="520"/>
        <v>9</v>
      </c>
      <c r="F899" s="1">
        <f t="shared" si="520"/>
        <v>73</v>
      </c>
      <c r="G899" s="1">
        <f t="shared" si="520"/>
        <v>41</v>
      </c>
      <c r="H899" s="1">
        <f t="shared" si="520"/>
        <v>27</v>
      </c>
    </row>
    <row r="900" spans="1:12" ht="39.75" customHeight="1" x14ac:dyDescent="0.4">
      <c r="D900" s="1" t="str">
        <f t="shared" ref="D900" si="521">_xlfn.TEXTJOIN(",",,D899:H899)</f>
        <v>0,9,73,41,27</v>
      </c>
      <c r="E900" s="1"/>
      <c r="F900" s="1"/>
      <c r="G900" s="1"/>
      <c r="H900" s="1"/>
      <c r="K900">
        <f t="shared" ref="K900" si="522">K891+1</f>
        <v>99</v>
      </c>
      <c r="L900" t="str">
        <f t="shared" ref="L900" si="523">K900*10+10&amp;"POKE#"&amp;DEC2HEX($A$1+K900*5)&amp;","&amp;D900</f>
        <v>1000POKE#AEF,0,9,73,41,27</v>
      </c>
    </row>
    <row r="901" spans="1:12" ht="39.75" customHeight="1" thickBot="1" x14ac:dyDescent="0.45">
      <c r="C901" s="17"/>
    </row>
    <row r="902" spans="1:12" ht="39.75" customHeight="1" x14ac:dyDescent="0.4">
      <c r="A902">
        <f>A893+1</f>
        <v>167</v>
      </c>
      <c r="B902" s="18" t="str">
        <f>CHAR(A902)</f>
        <v>ｧ</v>
      </c>
      <c r="C902" s="17">
        <v>1</v>
      </c>
      <c r="D902" s="4"/>
      <c r="E902" s="5"/>
      <c r="F902" s="5"/>
      <c r="G902" s="5"/>
      <c r="H902" s="6"/>
    </row>
    <row r="903" spans="1:12" ht="39.75" customHeight="1" x14ac:dyDescent="0.4">
      <c r="C903" s="17">
        <v>2</v>
      </c>
      <c r="D903" s="7"/>
      <c r="E903" s="2">
        <v>1</v>
      </c>
      <c r="F903" s="2">
        <v>1</v>
      </c>
      <c r="G903" s="2">
        <v>1</v>
      </c>
      <c r="H903" s="8">
        <v>1</v>
      </c>
    </row>
    <row r="904" spans="1:12" ht="39.75" customHeight="1" x14ac:dyDescent="0.4">
      <c r="C904" s="17">
        <v>8</v>
      </c>
      <c r="D904" s="7"/>
      <c r="E904" s="2"/>
      <c r="F904" s="2"/>
      <c r="G904" s="2"/>
      <c r="H904" s="8">
        <v>1</v>
      </c>
    </row>
    <row r="905" spans="1:12" ht="39.75" customHeight="1" x14ac:dyDescent="0.4">
      <c r="C905" s="17">
        <v>16</v>
      </c>
      <c r="D905" s="7"/>
      <c r="E905" s="2"/>
      <c r="F905" s="2">
        <v>1</v>
      </c>
      <c r="G905" s="2"/>
      <c r="H905" s="8">
        <v>1</v>
      </c>
    </row>
    <row r="906" spans="1:12" ht="39.75" customHeight="1" x14ac:dyDescent="0.4">
      <c r="C906" s="17">
        <v>32</v>
      </c>
      <c r="D906" s="7"/>
      <c r="E906" s="2"/>
      <c r="F906" s="2">
        <v>1</v>
      </c>
      <c r="G906" s="2">
        <v>1</v>
      </c>
      <c r="H906" s="8"/>
    </row>
    <row r="907" spans="1:12" ht="39.75" customHeight="1" thickBot="1" x14ac:dyDescent="0.45">
      <c r="C907" s="17">
        <v>64</v>
      </c>
      <c r="D907" s="9"/>
      <c r="E907" s="10">
        <v>1</v>
      </c>
      <c r="F907" s="10"/>
      <c r="G907" s="10"/>
      <c r="H907" s="11"/>
    </row>
    <row r="908" spans="1:12" ht="39.75" customHeight="1" x14ac:dyDescent="0.4">
      <c r="C908" s="17"/>
      <c r="D908" s="1">
        <f t="shared" ref="D908:H908" si="524">D902*$C$2+D903*$C$3+D904*$C$4+D905*$C$5+D906*$C$6+D907*$C$7</f>
        <v>0</v>
      </c>
      <c r="E908" s="1">
        <f t="shared" si="524"/>
        <v>66</v>
      </c>
      <c r="F908" s="1">
        <f t="shared" si="524"/>
        <v>50</v>
      </c>
      <c r="G908" s="1">
        <f t="shared" si="524"/>
        <v>34</v>
      </c>
      <c r="H908" s="1">
        <f t="shared" si="524"/>
        <v>26</v>
      </c>
    </row>
    <row r="909" spans="1:12" ht="39.75" customHeight="1" x14ac:dyDescent="0.4">
      <c r="D909" s="1" t="str">
        <f t="shared" ref="D909" si="525">_xlfn.TEXTJOIN(",",,D908:H908)</f>
        <v>0,66,50,34,26</v>
      </c>
      <c r="E909" s="1"/>
      <c r="F909" s="1"/>
      <c r="G909" s="1"/>
      <c r="H909" s="1"/>
      <c r="K909">
        <f t="shared" ref="K909" si="526">K900+1</f>
        <v>100</v>
      </c>
      <c r="L909" t="str">
        <f t="shared" ref="L909" si="527">K909*10+10&amp;"POKE#"&amp;DEC2HEX($A$1+K909*5)&amp;","&amp;D909</f>
        <v>1010POKE#AF4,0,66,50,34,26</v>
      </c>
    </row>
    <row r="910" spans="1:12" ht="39.75" customHeight="1" thickBot="1" x14ac:dyDescent="0.45">
      <c r="C910" s="17"/>
    </row>
    <row r="911" spans="1:12" ht="39.75" customHeight="1" x14ac:dyDescent="0.4">
      <c r="A911">
        <f>A902+1</f>
        <v>168</v>
      </c>
      <c r="B911" s="18" t="str">
        <f>CHAR(A911)</f>
        <v>ｨ</v>
      </c>
      <c r="C911" s="17">
        <v>1</v>
      </c>
      <c r="D911" s="4"/>
      <c r="E911" s="5"/>
      <c r="F911" s="5"/>
      <c r="G911" s="5"/>
      <c r="H911" s="6"/>
    </row>
    <row r="912" spans="1:12" ht="39.75" customHeight="1" x14ac:dyDescent="0.4">
      <c r="C912" s="17">
        <v>2</v>
      </c>
      <c r="D912" s="7"/>
      <c r="E912" s="2"/>
      <c r="F912" s="2"/>
      <c r="G912" s="2">
        <v>1</v>
      </c>
      <c r="H912" s="8"/>
    </row>
    <row r="913" spans="1:12" ht="39.75" customHeight="1" x14ac:dyDescent="0.4">
      <c r="C913" s="17">
        <v>8</v>
      </c>
      <c r="D913" s="7"/>
      <c r="E913" s="2"/>
      <c r="F913" s="2">
        <v>1</v>
      </c>
      <c r="G913" s="2"/>
      <c r="H913" s="8"/>
    </row>
    <row r="914" spans="1:12" ht="39.75" customHeight="1" x14ac:dyDescent="0.4">
      <c r="C914" s="17">
        <v>16</v>
      </c>
      <c r="D914" s="7"/>
      <c r="E914" s="2">
        <v>1</v>
      </c>
      <c r="F914" s="2">
        <v>1</v>
      </c>
      <c r="G914" s="2"/>
      <c r="H914" s="8"/>
    </row>
    <row r="915" spans="1:12" ht="39.75" customHeight="1" x14ac:dyDescent="0.4">
      <c r="C915" s="17">
        <v>32</v>
      </c>
      <c r="D915" s="7">
        <v>1</v>
      </c>
      <c r="E915" s="2"/>
      <c r="F915" s="2">
        <v>1</v>
      </c>
      <c r="G915" s="2"/>
      <c r="H915" s="8"/>
    </row>
    <row r="916" spans="1:12" ht="39.75" customHeight="1" thickBot="1" x14ac:dyDescent="0.45">
      <c r="C916" s="17">
        <v>64</v>
      </c>
      <c r="D916" s="9"/>
      <c r="E916" s="10"/>
      <c r="F916" s="10">
        <v>1</v>
      </c>
      <c r="G916" s="10"/>
      <c r="H916" s="11"/>
    </row>
    <row r="917" spans="1:12" ht="39.75" customHeight="1" x14ac:dyDescent="0.4">
      <c r="C917" s="17"/>
      <c r="D917" s="1">
        <f t="shared" ref="D917:H917" si="528">D911*$C$2+D912*$C$3+D913*$C$4+D914*$C$5+D915*$C$6+D916*$C$7</f>
        <v>32</v>
      </c>
      <c r="E917" s="1">
        <f t="shared" si="528"/>
        <v>16</v>
      </c>
      <c r="F917" s="1">
        <f t="shared" si="528"/>
        <v>120</v>
      </c>
      <c r="G917" s="1">
        <f t="shared" si="528"/>
        <v>2</v>
      </c>
      <c r="H917" s="1">
        <f t="shared" si="528"/>
        <v>0</v>
      </c>
    </row>
    <row r="918" spans="1:12" ht="39.75" customHeight="1" x14ac:dyDescent="0.4">
      <c r="D918" s="1" t="str">
        <f t="shared" ref="D918" si="529">_xlfn.TEXTJOIN(",",,D917:H917)</f>
        <v>32,16,120,2,0</v>
      </c>
      <c r="E918" s="1"/>
      <c r="F918" s="1"/>
      <c r="G918" s="1"/>
      <c r="H918" s="1"/>
      <c r="K918">
        <f t="shared" ref="K918" si="530">K909+1</f>
        <v>101</v>
      </c>
      <c r="L918" t="str">
        <f t="shared" ref="L918" si="531">K918*10+10&amp;"POKE#"&amp;DEC2HEX($A$1+K918*5)&amp;","&amp;D918</f>
        <v>1020POKE#AF9,32,16,120,2,0</v>
      </c>
    </row>
    <row r="919" spans="1:12" ht="39.75" customHeight="1" thickBot="1" x14ac:dyDescent="0.45">
      <c r="C919" s="17"/>
    </row>
    <row r="920" spans="1:12" ht="39.75" customHeight="1" x14ac:dyDescent="0.4">
      <c r="A920">
        <f>A911+1</f>
        <v>169</v>
      </c>
      <c r="B920" s="18" t="str">
        <f>CHAR(A920)</f>
        <v>ｩ</v>
      </c>
      <c r="C920" s="17">
        <v>1</v>
      </c>
      <c r="D920" s="4"/>
      <c r="E920" s="5"/>
      <c r="F920" s="5"/>
      <c r="G920" s="5"/>
      <c r="H920" s="6"/>
    </row>
    <row r="921" spans="1:12" ht="39.75" customHeight="1" x14ac:dyDescent="0.4">
      <c r="C921" s="17">
        <v>2</v>
      </c>
      <c r="D921" s="7"/>
      <c r="E921" s="2"/>
      <c r="F921" s="2">
        <v>1</v>
      </c>
      <c r="G921" s="2"/>
      <c r="H921" s="8"/>
    </row>
    <row r="922" spans="1:12" ht="39.75" customHeight="1" x14ac:dyDescent="0.4">
      <c r="C922" s="17">
        <v>8</v>
      </c>
      <c r="D922" s="7">
        <v>1</v>
      </c>
      <c r="E922" s="2">
        <v>1</v>
      </c>
      <c r="F922" s="2">
        <v>1</v>
      </c>
      <c r="G922" s="2">
        <v>1</v>
      </c>
      <c r="H922" s="8">
        <v>1</v>
      </c>
    </row>
    <row r="923" spans="1:12" ht="39.75" customHeight="1" x14ac:dyDescent="0.4">
      <c r="C923" s="17">
        <v>16</v>
      </c>
      <c r="D923" s="7">
        <v>1</v>
      </c>
      <c r="E923" s="2"/>
      <c r="F923" s="2"/>
      <c r="G923" s="2"/>
      <c r="H923" s="8">
        <v>1</v>
      </c>
    </row>
    <row r="924" spans="1:12" ht="39.75" customHeight="1" x14ac:dyDescent="0.4">
      <c r="C924" s="17">
        <v>32</v>
      </c>
      <c r="D924" s="7"/>
      <c r="E924" s="2"/>
      <c r="F924" s="2"/>
      <c r="G924" s="2">
        <v>1</v>
      </c>
      <c r="H924" s="8"/>
    </row>
    <row r="925" spans="1:12" ht="39.75" customHeight="1" thickBot="1" x14ac:dyDescent="0.45">
      <c r="C925" s="17">
        <v>64</v>
      </c>
      <c r="D925" s="9"/>
      <c r="E925" s="10"/>
      <c r="F925" s="10">
        <v>1</v>
      </c>
      <c r="G925" s="10"/>
      <c r="H925" s="11"/>
    </row>
    <row r="926" spans="1:12" ht="39.75" customHeight="1" x14ac:dyDescent="0.4">
      <c r="C926" s="17"/>
      <c r="D926" s="1">
        <f t="shared" ref="D926:H926" si="532">D920*$C$2+D921*$C$3+D922*$C$4+D923*$C$5+D924*$C$6+D925*$C$7</f>
        <v>24</v>
      </c>
      <c r="E926" s="1">
        <f t="shared" si="532"/>
        <v>8</v>
      </c>
      <c r="F926" s="1">
        <f t="shared" si="532"/>
        <v>74</v>
      </c>
      <c r="G926" s="1">
        <f t="shared" si="532"/>
        <v>40</v>
      </c>
      <c r="H926" s="1">
        <f t="shared" si="532"/>
        <v>24</v>
      </c>
    </row>
    <row r="927" spans="1:12" ht="39.75" customHeight="1" x14ac:dyDescent="0.4">
      <c r="D927" s="1" t="str">
        <f t="shared" ref="D927" si="533">_xlfn.TEXTJOIN(",",,D926:H926)</f>
        <v>24,8,74,40,24</v>
      </c>
      <c r="E927" s="1"/>
      <c r="F927" s="1"/>
      <c r="G927" s="1"/>
      <c r="H927" s="1"/>
      <c r="K927">
        <f t="shared" ref="K927" si="534">K918+1</f>
        <v>102</v>
      </c>
      <c r="L927" t="str">
        <f t="shared" ref="L927" si="535">K927*10+10&amp;"POKE#"&amp;DEC2HEX($A$1+K927*5)&amp;","&amp;D927</f>
        <v>1030POKE#AFE,24,8,74,40,24</v>
      </c>
    </row>
    <row r="928" spans="1:12" ht="39.75" customHeight="1" thickBot="1" x14ac:dyDescent="0.45">
      <c r="C928" s="17"/>
    </row>
    <row r="929" spans="1:12" ht="39.75" customHeight="1" x14ac:dyDescent="0.4">
      <c r="A929">
        <f>A920+1</f>
        <v>170</v>
      </c>
      <c r="B929" s="18" t="str">
        <f>CHAR(A929)</f>
        <v>ｪ</v>
      </c>
      <c r="C929" s="17">
        <v>1</v>
      </c>
      <c r="D929" s="4"/>
      <c r="E929" s="5"/>
      <c r="F929" s="5"/>
      <c r="G929" s="5"/>
      <c r="H929" s="6"/>
    </row>
    <row r="930" spans="1:12" ht="39.75" customHeight="1" x14ac:dyDescent="0.4">
      <c r="C930" s="17">
        <v>2</v>
      </c>
      <c r="D930" s="7"/>
      <c r="E930" s="2"/>
      <c r="F930" s="2"/>
      <c r="G930" s="2"/>
      <c r="H930" s="8"/>
    </row>
    <row r="931" spans="1:12" ht="39.75" customHeight="1" x14ac:dyDescent="0.4">
      <c r="C931" s="17">
        <v>8</v>
      </c>
      <c r="D931" s="7"/>
      <c r="E931" s="2"/>
      <c r="F931" s="2"/>
      <c r="G931" s="2"/>
      <c r="H931" s="8"/>
    </row>
    <row r="932" spans="1:12" ht="39.75" customHeight="1" x14ac:dyDescent="0.4">
      <c r="C932" s="17">
        <v>16</v>
      </c>
      <c r="D932" s="7"/>
      <c r="E932" s="2">
        <v>1</v>
      </c>
      <c r="F932" s="2">
        <v>1</v>
      </c>
      <c r="G932" s="2">
        <v>1</v>
      </c>
      <c r="H932" s="8"/>
    </row>
    <row r="933" spans="1:12" ht="39.75" customHeight="1" x14ac:dyDescent="0.4">
      <c r="C933" s="17">
        <v>32</v>
      </c>
      <c r="D933" s="7"/>
      <c r="E933" s="2"/>
      <c r="F933" s="2">
        <v>1</v>
      </c>
      <c r="G933" s="2"/>
      <c r="H933" s="8"/>
    </row>
    <row r="934" spans="1:12" ht="39.75" customHeight="1" thickBot="1" x14ac:dyDescent="0.45">
      <c r="C934" s="17">
        <v>64</v>
      </c>
      <c r="D934" s="9"/>
      <c r="E934" s="10">
        <v>1</v>
      </c>
      <c r="F934" s="10">
        <v>1</v>
      </c>
      <c r="G934" s="10">
        <v>1</v>
      </c>
      <c r="H934" s="11"/>
    </row>
    <row r="935" spans="1:12" ht="39.75" customHeight="1" x14ac:dyDescent="0.4">
      <c r="C935" s="17"/>
      <c r="D935" s="1">
        <f t="shared" ref="D935:H935" si="536">D929*$C$2+D930*$C$3+D931*$C$4+D932*$C$5+D933*$C$6+D934*$C$7</f>
        <v>0</v>
      </c>
      <c r="E935" s="1">
        <f t="shared" si="536"/>
        <v>80</v>
      </c>
      <c r="F935" s="1">
        <f t="shared" si="536"/>
        <v>112</v>
      </c>
      <c r="G935" s="1">
        <f t="shared" si="536"/>
        <v>80</v>
      </c>
      <c r="H935" s="1">
        <f t="shared" si="536"/>
        <v>0</v>
      </c>
    </row>
    <row r="936" spans="1:12" ht="39.75" customHeight="1" x14ac:dyDescent="0.4">
      <c r="D936" s="1" t="str">
        <f t="shared" ref="D936" si="537">_xlfn.TEXTJOIN(",",,D935:H935)</f>
        <v>0,80,112,80,0</v>
      </c>
      <c r="E936" s="1"/>
      <c r="F936" s="1"/>
      <c r="G936" s="1"/>
      <c r="H936" s="1"/>
      <c r="K936">
        <f t="shared" ref="K936" si="538">K927+1</f>
        <v>103</v>
      </c>
      <c r="L936" t="str">
        <f t="shared" ref="L936" si="539">K936*10+10&amp;"POKE#"&amp;DEC2HEX($A$1+K936*5)&amp;","&amp;D936</f>
        <v>1040POKE#B03,0,80,112,80,0</v>
      </c>
    </row>
    <row r="937" spans="1:12" ht="39.75" customHeight="1" thickBot="1" x14ac:dyDescent="0.45">
      <c r="C937" s="17"/>
    </row>
    <row r="938" spans="1:12" ht="39.75" customHeight="1" x14ac:dyDescent="0.4">
      <c r="A938">
        <f>A929+1</f>
        <v>171</v>
      </c>
      <c r="B938" s="18" t="str">
        <f>CHAR(A938)</f>
        <v>ｫ</v>
      </c>
      <c r="C938" s="17">
        <v>1</v>
      </c>
      <c r="D938" s="4"/>
      <c r="E938" s="5"/>
      <c r="F938" s="5"/>
      <c r="G938" s="5"/>
      <c r="H938" s="6"/>
    </row>
    <row r="939" spans="1:12" ht="39.75" customHeight="1" x14ac:dyDescent="0.4">
      <c r="C939" s="17">
        <v>2</v>
      </c>
      <c r="D939" s="7"/>
      <c r="E939" s="2"/>
      <c r="F939" s="2"/>
      <c r="G939" s="2">
        <v>1</v>
      </c>
      <c r="H939" s="8"/>
    </row>
    <row r="940" spans="1:12" ht="39.75" customHeight="1" x14ac:dyDescent="0.4">
      <c r="C940" s="17">
        <v>8</v>
      </c>
      <c r="D940" s="7">
        <v>1</v>
      </c>
      <c r="E940" s="2">
        <v>1</v>
      </c>
      <c r="F940" s="2">
        <v>1</v>
      </c>
      <c r="G940" s="2">
        <v>1</v>
      </c>
      <c r="H940" s="8">
        <v>1</v>
      </c>
    </row>
    <row r="941" spans="1:12" ht="39.75" customHeight="1" x14ac:dyDescent="0.4">
      <c r="C941" s="17">
        <v>16</v>
      </c>
      <c r="D941" s="7"/>
      <c r="E941" s="2"/>
      <c r="F941" s="2">
        <v>1</v>
      </c>
      <c r="G941" s="2">
        <v>1</v>
      </c>
      <c r="H941" s="8"/>
    </row>
    <row r="942" spans="1:12" ht="39.75" customHeight="1" x14ac:dyDescent="0.4">
      <c r="C942" s="17">
        <v>32</v>
      </c>
      <c r="D942" s="7"/>
      <c r="E942" s="2">
        <v>1</v>
      </c>
      <c r="F942" s="2"/>
      <c r="G942" s="2">
        <v>1</v>
      </c>
      <c r="H942" s="8"/>
    </row>
    <row r="943" spans="1:12" ht="39.75" customHeight="1" thickBot="1" x14ac:dyDescent="0.45">
      <c r="C943" s="17">
        <v>64</v>
      </c>
      <c r="D943" s="9">
        <v>1</v>
      </c>
      <c r="E943" s="10"/>
      <c r="F943" s="10"/>
      <c r="G943" s="10">
        <v>1</v>
      </c>
      <c r="H943" s="11"/>
    </row>
    <row r="944" spans="1:12" ht="39.75" customHeight="1" x14ac:dyDescent="0.4">
      <c r="C944" s="17"/>
      <c r="D944" s="1">
        <f t="shared" ref="D944:H944" si="540">D938*$C$2+D939*$C$3+D940*$C$4+D941*$C$5+D942*$C$6+D943*$C$7</f>
        <v>72</v>
      </c>
      <c r="E944" s="1">
        <f t="shared" si="540"/>
        <v>40</v>
      </c>
      <c r="F944" s="1">
        <f t="shared" si="540"/>
        <v>24</v>
      </c>
      <c r="G944" s="1">
        <f t="shared" si="540"/>
        <v>122</v>
      </c>
      <c r="H944" s="1">
        <f t="shared" si="540"/>
        <v>8</v>
      </c>
    </row>
    <row r="945" spans="1:12" ht="39.75" customHeight="1" x14ac:dyDescent="0.4">
      <c r="D945" s="1" t="str">
        <f t="shared" ref="D945" si="541">_xlfn.TEXTJOIN(",",,D944:H944)</f>
        <v>72,40,24,122,8</v>
      </c>
      <c r="E945" s="1"/>
      <c r="F945" s="1"/>
      <c r="G945" s="1"/>
      <c r="H945" s="1"/>
      <c r="K945">
        <f t="shared" ref="K945" si="542">K936+1</f>
        <v>104</v>
      </c>
      <c r="L945" t="str">
        <f t="shared" ref="L945" si="543">K945*10+10&amp;"POKE#"&amp;DEC2HEX($A$1+K945*5)&amp;","&amp;D945</f>
        <v>1050POKE#B08,72,40,24,122,8</v>
      </c>
    </row>
    <row r="946" spans="1:12" ht="39.75" customHeight="1" thickBot="1" x14ac:dyDescent="0.45">
      <c r="C946" s="17"/>
    </row>
    <row r="947" spans="1:12" ht="39.75" customHeight="1" x14ac:dyDescent="0.4">
      <c r="A947">
        <f>A938+1</f>
        <v>172</v>
      </c>
      <c r="B947" s="18" t="str">
        <f>CHAR(A947)</f>
        <v>ｬ</v>
      </c>
      <c r="C947" s="17">
        <v>1</v>
      </c>
      <c r="D947" s="4"/>
      <c r="E947" s="5"/>
      <c r="F947" s="5"/>
      <c r="G947" s="5"/>
      <c r="H947" s="6"/>
    </row>
    <row r="948" spans="1:12" ht="39.75" customHeight="1" x14ac:dyDescent="0.4">
      <c r="C948" s="17">
        <v>2</v>
      </c>
      <c r="D948" s="7"/>
      <c r="E948" s="2">
        <v>1</v>
      </c>
      <c r="F948" s="2"/>
      <c r="G948" s="2"/>
      <c r="H948" s="8"/>
    </row>
    <row r="949" spans="1:12" ht="39.75" customHeight="1" x14ac:dyDescent="0.4">
      <c r="C949" s="17">
        <v>8</v>
      </c>
      <c r="D949" s="7">
        <v>1</v>
      </c>
      <c r="E949" s="2">
        <v>1</v>
      </c>
      <c r="F949" s="2">
        <v>1</v>
      </c>
      <c r="G949" s="2">
        <v>1</v>
      </c>
      <c r="H949" s="8"/>
    </row>
    <row r="950" spans="1:12" ht="39.75" customHeight="1" x14ac:dyDescent="0.4">
      <c r="C950" s="17">
        <v>16</v>
      </c>
      <c r="D950" s="7"/>
      <c r="E950" s="2">
        <v>1</v>
      </c>
      <c r="F950" s="2"/>
      <c r="G950" s="2">
        <v>1</v>
      </c>
      <c r="H950" s="8"/>
    </row>
    <row r="951" spans="1:12" ht="39.75" customHeight="1" x14ac:dyDescent="0.4">
      <c r="C951" s="17">
        <v>32</v>
      </c>
      <c r="D951" s="7"/>
      <c r="E951" s="2">
        <v>1</v>
      </c>
      <c r="F951" s="2"/>
      <c r="G951" s="2"/>
      <c r="H951" s="8"/>
    </row>
    <row r="952" spans="1:12" ht="39.75" customHeight="1" thickBot="1" x14ac:dyDescent="0.45">
      <c r="C952" s="17">
        <v>64</v>
      </c>
      <c r="D952" s="9"/>
      <c r="E952" s="10">
        <v>1</v>
      </c>
      <c r="F952" s="10"/>
      <c r="G952" s="10"/>
      <c r="H952" s="11"/>
    </row>
    <row r="953" spans="1:12" ht="39.75" customHeight="1" x14ac:dyDescent="0.4">
      <c r="C953" s="17"/>
      <c r="D953" s="1">
        <f t="shared" ref="D953:H953" si="544">D947*$C$2+D948*$C$3+D949*$C$4+D950*$C$5+D951*$C$6+D952*$C$7</f>
        <v>8</v>
      </c>
      <c r="E953" s="1">
        <f t="shared" si="544"/>
        <v>122</v>
      </c>
      <c r="F953" s="1">
        <f t="shared" si="544"/>
        <v>8</v>
      </c>
      <c r="G953" s="1">
        <f t="shared" si="544"/>
        <v>24</v>
      </c>
      <c r="H953" s="1">
        <f t="shared" si="544"/>
        <v>0</v>
      </c>
    </row>
    <row r="954" spans="1:12" ht="39.75" customHeight="1" x14ac:dyDescent="0.4">
      <c r="D954" s="1" t="str">
        <f t="shared" ref="D954" si="545">_xlfn.TEXTJOIN(",",,D953:H953)</f>
        <v>8,122,8,24,0</v>
      </c>
      <c r="E954" s="1"/>
      <c r="F954" s="1"/>
      <c r="G954" s="1"/>
      <c r="H954" s="1"/>
      <c r="K954">
        <f t="shared" ref="K954" si="546">K945+1</f>
        <v>105</v>
      </c>
      <c r="L954" t="str">
        <f t="shared" ref="L954" si="547">K954*10+10&amp;"POKE#"&amp;DEC2HEX($A$1+K954*5)&amp;","&amp;D954</f>
        <v>1060POKE#B0D,8,122,8,24,0</v>
      </c>
    </row>
    <row r="955" spans="1:12" ht="39.75" customHeight="1" thickBot="1" x14ac:dyDescent="0.45">
      <c r="C955" s="17"/>
    </row>
    <row r="956" spans="1:12" ht="39.75" customHeight="1" x14ac:dyDescent="0.4">
      <c r="A956">
        <f>A947+1</f>
        <v>173</v>
      </c>
      <c r="B956" s="18" t="str">
        <f>CHAR(A956)</f>
        <v>ｭ</v>
      </c>
      <c r="C956" s="17">
        <v>1</v>
      </c>
      <c r="D956" s="4"/>
      <c r="E956" s="5"/>
      <c r="F956" s="5"/>
      <c r="G956" s="5"/>
      <c r="H956" s="6"/>
    </row>
    <row r="957" spans="1:12" ht="39.75" customHeight="1" x14ac:dyDescent="0.4">
      <c r="C957" s="17">
        <v>2</v>
      </c>
      <c r="D957" s="7"/>
      <c r="E957" s="2"/>
      <c r="F957" s="2"/>
      <c r="G957" s="2"/>
      <c r="H957" s="8"/>
    </row>
    <row r="958" spans="1:12" ht="39.75" customHeight="1" x14ac:dyDescent="0.4">
      <c r="C958" s="17">
        <v>8</v>
      </c>
      <c r="D958" s="7"/>
      <c r="E958" s="2">
        <v>1</v>
      </c>
      <c r="F958" s="2">
        <v>1</v>
      </c>
      <c r="G958" s="2">
        <v>1</v>
      </c>
      <c r="H958" s="8"/>
    </row>
    <row r="959" spans="1:12" ht="39.75" customHeight="1" x14ac:dyDescent="0.4">
      <c r="C959" s="17">
        <v>16</v>
      </c>
      <c r="D959" s="7"/>
      <c r="E959" s="2"/>
      <c r="F959" s="2"/>
      <c r="G959" s="2">
        <v>1</v>
      </c>
      <c r="H959" s="8"/>
    </row>
    <row r="960" spans="1:12" ht="39.75" customHeight="1" x14ac:dyDescent="0.4">
      <c r="C960" s="17">
        <v>32</v>
      </c>
      <c r="D960" s="7"/>
      <c r="E960" s="2"/>
      <c r="F960" s="2"/>
      <c r="G960" s="2">
        <v>1</v>
      </c>
      <c r="H960" s="8"/>
    </row>
    <row r="961" spans="1:12" ht="39.75" customHeight="1" thickBot="1" x14ac:dyDescent="0.45">
      <c r="C961" s="17">
        <v>64</v>
      </c>
      <c r="D961" s="9">
        <v>1</v>
      </c>
      <c r="E961" s="10">
        <v>1</v>
      </c>
      <c r="F961" s="10">
        <v>1</v>
      </c>
      <c r="G961" s="10">
        <v>1</v>
      </c>
      <c r="H961" s="11">
        <v>1</v>
      </c>
    </row>
    <row r="962" spans="1:12" ht="39.75" customHeight="1" x14ac:dyDescent="0.4">
      <c r="C962" s="17"/>
      <c r="D962" s="1">
        <f t="shared" ref="D962:H962" si="548">D956*$C$2+D957*$C$3+D958*$C$4+D959*$C$5+D960*$C$6+D961*$C$7</f>
        <v>64</v>
      </c>
      <c r="E962" s="1">
        <f t="shared" si="548"/>
        <v>72</v>
      </c>
      <c r="F962" s="1">
        <f t="shared" si="548"/>
        <v>72</v>
      </c>
      <c r="G962" s="1">
        <f t="shared" si="548"/>
        <v>120</v>
      </c>
      <c r="H962" s="1">
        <f t="shared" si="548"/>
        <v>64</v>
      </c>
    </row>
    <row r="963" spans="1:12" ht="39.75" customHeight="1" x14ac:dyDescent="0.4">
      <c r="D963" s="1" t="str">
        <f t="shared" ref="D963" si="549">_xlfn.TEXTJOIN(",",,D962:H962)</f>
        <v>64,72,72,120,64</v>
      </c>
      <c r="E963" s="1"/>
      <c r="F963" s="1"/>
      <c r="G963" s="1"/>
      <c r="H963" s="1"/>
      <c r="K963">
        <f t="shared" ref="K963" si="550">K954+1</f>
        <v>106</v>
      </c>
      <c r="L963" t="str">
        <f t="shared" ref="L963" si="551">K963*10+10&amp;"POKE#"&amp;DEC2HEX($A$1+K963*5)&amp;","&amp;D963</f>
        <v>1070POKE#B12,64,72,72,120,64</v>
      </c>
    </row>
    <row r="964" spans="1:12" ht="39.75" customHeight="1" thickBot="1" x14ac:dyDescent="0.45">
      <c r="C964" s="17"/>
    </row>
    <row r="965" spans="1:12" ht="39.75" customHeight="1" x14ac:dyDescent="0.4">
      <c r="A965">
        <f>A956+1</f>
        <v>174</v>
      </c>
      <c r="B965" s="18" t="str">
        <f>CHAR(A965)</f>
        <v>ｮ</v>
      </c>
      <c r="C965" s="17">
        <v>1</v>
      </c>
      <c r="D965" s="4"/>
      <c r="E965" s="5"/>
      <c r="F965" s="5"/>
      <c r="G965" s="5"/>
      <c r="H965" s="6"/>
    </row>
    <row r="966" spans="1:12" ht="39.75" customHeight="1" x14ac:dyDescent="0.4">
      <c r="C966" s="17">
        <v>2</v>
      </c>
      <c r="D966" s="7"/>
      <c r="E966" s="2">
        <v>1</v>
      </c>
      <c r="F966" s="2">
        <v>1</v>
      </c>
      <c r="G966" s="2">
        <v>1</v>
      </c>
      <c r="H966" s="8"/>
    </row>
    <row r="967" spans="1:12" ht="39.75" customHeight="1" x14ac:dyDescent="0.4">
      <c r="C967" s="17">
        <v>8</v>
      </c>
      <c r="D967" s="7"/>
      <c r="E967" s="2"/>
      <c r="F967" s="2"/>
      <c r="G967" s="2">
        <v>1</v>
      </c>
      <c r="H967" s="8"/>
    </row>
    <row r="968" spans="1:12" ht="39.75" customHeight="1" x14ac:dyDescent="0.4">
      <c r="C968" s="17">
        <v>16</v>
      </c>
      <c r="D968" s="7"/>
      <c r="E968" s="2">
        <v>1</v>
      </c>
      <c r="F968" s="2">
        <v>1</v>
      </c>
      <c r="G968" s="2">
        <v>1</v>
      </c>
      <c r="H968" s="8"/>
    </row>
    <row r="969" spans="1:12" ht="39.75" customHeight="1" x14ac:dyDescent="0.4">
      <c r="C969" s="17">
        <v>32</v>
      </c>
      <c r="D969" s="7"/>
      <c r="E969" s="2"/>
      <c r="F969" s="2"/>
      <c r="G969" s="2">
        <v>1</v>
      </c>
      <c r="H969" s="8"/>
    </row>
    <row r="970" spans="1:12" ht="39.75" customHeight="1" thickBot="1" x14ac:dyDescent="0.45">
      <c r="C970" s="17">
        <v>64</v>
      </c>
      <c r="D970" s="9"/>
      <c r="E970" s="10">
        <v>1</v>
      </c>
      <c r="F970" s="10">
        <v>1</v>
      </c>
      <c r="G970" s="10">
        <v>1</v>
      </c>
      <c r="H970" s="11"/>
    </row>
    <row r="971" spans="1:12" ht="39.75" customHeight="1" x14ac:dyDescent="0.4">
      <c r="C971" s="17"/>
      <c r="D971" s="1">
        <f t="shared" ref="D971:H971" si="552">D965*$C$2+D966*$C$3+D967*$C$4+D968*$C$5+D969*$C$6+D970*$C$7</f>
        <v>0</v>
      </c>
      <c r="E971" s="1">
        <f t="shared" si="552"/>
        <v>82</v>
      </c>
      <c r="F971" s="1">
        <f t="shared" si="552"/>
        <v>82</v>
      </c>
      <c r="G971" s="1">
        <f t="shared" si="552"/>
        <v>122</v>
      </c>
      <c r="H971" s="1">
        <f t="shared" si="552"/>
        <v>0</v>
      </c>
    </row>
    <row r="972" spans="1:12" ht="39.75" customHeight="1" x14ac:dyDescent="0.4">
      <c r="D972" s="1" t="str">
        <f t="shared" ref="D972" si="553">_xlfn.TEXTJOIN(",",,D971:H971)</f>
        <v>0,82,82,122,0</v>
      </c>
      <c r="E972" s="1"/>
      <c r="F972" s="1"/>
      <c r="G972" s="1"/>
      <c r="H972" s="1"/>
      <c r="K972">
        <f t="shared" ref="K972" si="554">K963+1</f>
        <v>107</v>
      </c>
      <c r="L972" t="str">
        <f t="shared" ref="L972" si="555">K972*10+10&amp;"POKE#"&amp;DEC2HEX($A$1+K972*5)&amp;","&amp;D972</f>
        <v>1080POKE#B17,0,82,82,122,0</v>
      </c>
    </row>
    <row r="973" spans="1:12" ht="39.75" customHeight="1" thickBot="1" x14ac:dyDescent="0.45">
      <c r="C973" s="17"/>
    </row>
    <row r="974" spans="1:12" ht="39.75" customHeight="1" x14ac:dyDescent="0.4">
      <c r="A974">
        <f>A965+1</f>
        <v>175</v>
      </c>
      <c r="B974" s="18" t="str">
        <f>CHAR(A974)</f>
        <v>ｯ</v>
      </c>
      <c r="C974" s="17">
        <v>1</v>
      </c>
      <c r="D974" s="4"/>
      <c r="E974" s="5"/>
      <c r="F974" s="5"/>
      <c r="G974" s="5"/>
      <c r="H974" s="6"/>
    </row>
    <row r="975" spans="1:12" ht="39.75" customHeight="1" x14ac:dyDescent="0.4">
      <c r="C975" s="17">
        <v>2</v>
      </c>
      <c r="D975" s="7"/>
      <c r="E975" s="2"/>
      <c r="F975" s="2"/>
      <c r="G975" s="2"/>
      <c r="H975" s="8"/>
    </row>
    <row r="976" spans="1:12" ht="39.75" customHeight="1" x14ac:dyDescent="0.4">
      <c r="C976" s="17">
        <v>8</v>
      </c>
      <c r="D976" s="7">
        <v>1</v>
      </c>
      <c r="E976" s="2"/>
      <c r="F976" s="2">
        <v>1</v>
      </c>
      <c r="G976" s="2"/>
      <c r="H976" s="8">
        <v>1</v>
      </c>
    </row>
    <row r="977" spans="1:12" ht="39.75" customHeight="1" x14ac:dyDescent="0.4">
      <c r="C977" s="17">
        <v>16</v>
      </c>
      <c r="D977" s="7">
        <v>1</v>
      </c>
      <c r="E977" s="2"/>
      <c r="F977" s="2">
        <v>1</v>
      </c>
      <c r="G977" s="2"/>
      <c r="H977" s="8">
        <v>1</v>
      </c>
    </row>
    <row r="978" spans="1:12" ht="39.75" customHeight="1" x14ac:dyDescent="0.4">
      <c r="C978" s="17">
        <v>32</v>
      </c>
      <c r="D978" s="7"/>
      <c r="E978" s="2"/>
      <c r="F978" s="2"/>
      <c r="G978" s="2"/>
      <c r="H978" s="8">
        <v>1</v>
      </c>
    </row>
    <row r="979" spans="1:12" ht="39.75" customHeight="1" thickBot="1" x14ac:dyDescent="0.45">
      <c r="C979" s="17">
        <v>64</v>
      </c>
      <c r="D979" s="9"/>
      <c r="E979" s="10"/>
      <c r="F979" s="10">
        <v>1</v>
      </c>
      <c r="G979" s="10">
        <v>1</v>
      </c>
      <c r="H979" s="11"/>
    </row>
    <row r="980" spans="1:12" ht="39.75" customHeight="1" x14ac:dyDescent="0.4">
      <c r="C980" s="17"/>
      <c r="D980" s="1">
        <f t="shared" ref="D980:H980" si="556">D974*$C$2+D975*$C$3+D976*$C$4+D977*$C$5+D978*$C$6+D979*$C$7</f>
        <v>24</v>
      </c>
      <c r="E980" s="1">
        <f t="shared" si="556"/>
        <v>0</v>
      </c>
      <c r="F980" s="1">
        <f t="shared" si="556"/>
        <v>88</v>
      </c>
      <c r="G980" s="1">
        <f t="shared" si="556"/>
        <v>64</v>
      </c>
      <c r="H980" s="1">
        <f t="shared" si="556"/>
        <v>56</v>
      </c>
    </row>
    <row r="981" spans="1:12" ht="39.75" customHeight="1" x14ac:dyDescent="0.4">
      <c r="D981" s="1" t="str">
        <f t="shared" ref="D981" si="557">_xlfn.TEXTJOIN(",",,D980:H980)</f>
        <v>24,0,88,64,56</v>
      </c>
      <c r="E981" s="1"/>
      <c r="F981" s="1"/>
      <c r="G981" s="1"/>
      <c r="H981" s="1"/>
      <c r="K981">
        <f t="shared" ref="K981" si="558">K972+1</f>
        <v>108</v>
      </c>
      <c r="L981" t="str">
        <f t="shared" ref="L981" si="559">K981*10+10&amp;"POKE#"&amp;DEC2HEX($A$1+K981*5)&amp;","&amp;D981</f>
        <v>1090POKE#B1C,24,0,88,64,56</v>
      </c>
    </row>
    <row r="982" spans="1:12" ht="39.75" customHeight="1" thickBot="1" x14ac:dyDescent="0.45">
      <c r="C982" s="17"/>
    </row>
    <row r="983" spans="1:12" ht="39.75" customHeight="1" x14ac:dyDescent="0.4">
      <c r="A983">
        <f>A974+1</f>
        <v>176</v>
      </c>
      <c r="B983" s="18" t="str">
        <f>CHAR(A983)</f>
        <v>ｰ</v>
      </c>
      <c r="C983" s="17">
        <v>1</v>
      </c>
      <c r="D983" s="4"/>
      <c r="E983" s="5"/>
      <c r="F983" s="5"/>
      <c r="G983" s="5"/>
      <c r="H983" s="6"/>
    </row>
    <row r="984" spans="1:12" ht="39.75" customHeight="1" x14ac:dyDescent="0.4">
      <c r="C984" s="17">
        <v>2</v>
      </c>
      <c r="D984" s="7"/>
      <c r="E984" s="2"/>
      <c r="F984" s="2"/>
      <c r="G984" s="2"/>
      <c r="H984" s="8"/>
    </row>
    <row r="985" spans="1:12" ht="39.75" customHeight="1" x14ac:dyDescent="0.4">
      <c r="C985" s="17">
        <v>8</v>
      </c>
      <c r="D985" s="7"/>
      <c r="E985" s="2"/>
      <c r="F985" s="2"/>
      <c r="G985" s="2"/>
      <c r="H985" s="8"/>
    </row>
    <row r="986" spans="1:12" ht="39.75" customHeight="1" x14ac:dyDescent="0.4">
      <c r="C986" s="17">
        <v>16</v>
      </c>
      <c r="D986" s="7"/>
      <c r="E986" s="2">
        <v>1</v>
      </c>
      <c r="F986" s="2">
        <v>1</v>
      </c>
      <c r="G986" s="2">
        <v>1</v>
      </c>
      <c r="H986" s="8"/>
    </row>
    <row r="987" spans="1:12" ht="39.75" customHeight="1" x14ac:dyDescent="0.4">
      <c r="C987" s="17">
        <v>32</v>
      </c>
      <c r="D987" s="7"/>
      <c r="E987" s="2"/>
      <c r="F987" s="2"/>
      <c r="G987" s="2"/>
      <c r="H987" s="8"/>
    </row>
    <row r="988" spans="1:12" ht="39.75" customHeight="1" thickBot="1" x14ac:dyDescent="0.45">
      <c r="C988" s="17">
        <v>64</v>
      </c>
      <c r="D988" s="9"/>
      <c r="E988" s="10"/>
      <c r="F988" s="10"/>
      <c r="G988" s="10"/>
      <c r="H988" s="11"/>
    </row>
    <row r="989" spans="1:12" ht="39.75" customHeight="1" x14ac:dyDescent="0.4">
      <c r="C989" s="17"/>
      <c r="D989" s="1">
        <f t="shared" ref="D989:H989" si="560">D983*$C$2+D984*$C$3+D985*$C$4+D986*$C$5+D987*$C$6+D988*$C$7</f>
        <v>0</v>
      </c>
      <c r="E989" s="1">
        <f t="shared" si="560"/>
        <v>16</v>
      </c>
      <c r="F989" s="1">
        <f t="shared" si="560"/>
        <v>16</v>
      </c>
      <c r="G989" s="1">
        <f t="shared" si="560"/>
        <v>16</v>
      </c>
      <c r="H989" s="1">
        <f t="shared" si="560"/>
        <v>0</v>
      </c>
    </row>
    <row r="990" spans="1:12" ht="39.75" customHeight="1" x14ac:dyDescent="0.4">
      <c r="D990" s="1" t="str">
        <f t="shared" ref="D990" si="561">_xlfn.TEXTJOIN(",",,D989:H989)</f>
        <v>0,16,16,16,0</v>
      </c>
      <c r="E990" s="1"/>
      <c r="F990" s="1"/>
      <c r="G990" s="1"/>
      <c r="H990" s="1"/>
      <c r="K990">
        <f t="shared" ref="K990" si="562">K981+1</f>
        <v>109</v>
      </c>
      <c r="L990" t="str">
        <f t="shared" ref="L990" si="563">K990*10+10&amp;"POKE#"&amp;DEC2HEX($A$1+K990*5)&amp;","&amp;D990</f>
        <v>1100POKE#B21,0,16,16,16,0</v>
      </c>
    </row>
    <row r="991" spans="1:12" ht="39.75" customHeight="1" thickBot="1" x14ac:dyDescent="0.45">
      <c r="C991" s="17"/>
    </row>
    <row r="992" spans="1:12" ht="39.75" customHeight="1" x14ac:dyDescent="0.4">
      <c r="A992">
        <f>A983+1</f>
        <v>177</v>
      </c>
      <c r="B992" s="18" t="str">
        <f>CHAR(A992)</f>
        <v>ｱ</v>
      </c>
      <c r="C992" s="17">
        <v>1</v>
      </c>
      <c r="D992" s="4">
        <v>1</v>
      </c>
      <c r="E992" s="5">
        <v>1</v>
      </c>
      <c r="F992" s="5">
        <v>1</v>
      </c>
      <c r="G992" s="5">
        <v>1</v>
      </c>
      <c r="H992" s="6">
        <v>1</v>
      </c>
      <c r="I992" s="19"/>
      <c r="J992" s="19"/>
    </row>
    <row r="993" spans="1:12" ht="39.75" customHeight="1" x14ac:dyDescent="0.4">
      <c r="C993" s="17">
        <v>2</v>
      </c>
      <c r="D993" s="7"/>
      <c r="E993" s="2"/>
      <c r="F993" s="2"/>
      <c r="G993" s="2"/>
      <c r="H993" s="8">
        <v>1</v>
      </c>
    </row>
    <row r="994" spans="1:12" ht="39.75" customHeight="1" x14ac:dyDescent="0.4">
      <c r="C994" s="17">
        <v>8</v>
      </c>
      <c r="D994" s="7"/>
      <c r="E994" s="2"/>
      <c r="F994" s="2">
        <v>1</v>
      </c>
      <c r="G994" s="2"/>
      <c r="H994" s="8">
        <v>1</v>
      </c>
    </row>
    <row r="995" spans="1:12" ht="39.75" customHeight="1" x14ac:dyDescent="0.4">
      <c r="C995" s="17">
        <v>16</v>
      </c>
      <c r="D995" s="7"/>
      <c r="E995" s="2"/>
      <c r="F995" s="2">
        <v>1</v>
      </c>
      <c r="G995" s="2">
        <v>1</v>
      </c>
      <c r="H995" s="8"/>
    </row>
    <row r="996" spans="1:12" ht="39.75" customHeight="1" x14ac:dyDescent="0.4">
      <c r="C996" s="17">
        <v>32</v>
      </c>
      <c r="D996" s="7"/>
      <c r="E996" s="2"/>
      <c r="F996" s="2">
        <v>1</v>
      </c>
      <c r="G996" s="2"/>
      <c r="H996" s="8"/>
    </row>
    <row r="997" spans="1:12" ht="39.75" customHeight="1" thickBot="1" x14ac:dyDescent="0.45">
      <c r="C997" s="17">
        <v>64</v>
      </c>
      <c r="D997" s="9"/>
      <c r="E997" s="10">
        <v>1</v>
      </c>
      <c r="F997" s="10"/>
      <c r="G997" s="10"/>
      <c r="H997" s="11"/>
    </row>
    <row r="998" spans="1:12" ht="39.75" customHeight="1" x14ac:dyDescent="0.4">
      <c r="C998" s="17"/>
      <c r="D998" s="1">
        <f t="shared" ref="D998:H998" si="564">D992*$C$2+D993*$C$3+D994*$C$4+D995*$C$5+D996*$C$6+D997*$C$7</f>
        <v>1</v>
      </c>
      <c r="E998" s="1">
        <f t="shared" si="564"/>
        <v>65</v>
      </c>
      <c r="F998" s="1">
        <f t="shared" si="564"/>
        <v>57</v>
      </c>
      <c r="G998" s="1">
        <f t="shared" si="564"/>
        <v>17</v>
      </c>
      <c r="H998" s="1">
        <f t="shared" si="564"/>
        <v>11</v>
      </c>
    </row>
    <row r="999" spans="1:12" ht="39.75" customHeight="1" x14ac:dyDescent="0.4">
      <c r="D999" s="1" t="str">
        <f t="shared" ref="D999" si="565">_xlfn.TEXTJOIN(",",,D998:H998)</f>
        <v>1,65,57,17,11</v>
      </c>
      <c r="E999" s="1"/>
      <c r="F999" s="1"/>
      <c r="G999" s="1"/>
      <c r="H999" s="1"/>
      <c r="K999">
        <f t="shared" ref="K999" si="566">K990+1</f>
        <v>110</v>
      </c>
      <c r="L999" t="str">
        <f t="shared" ref="L999" si="567">K999*10+10&amp;"POKE#"&amp;DEC2HEX($A$1+K999*5)&amp;","&amp;D999</f>
        <v>1110POKE#B26,1,65,57,17,11</v>
      </c>
    </row>
    <row r="1000" spans="1:12" ht="39.75" customHeight="1" thickBot="1" x14ac:dyDescent="0.45">
      <c r="C1000" s="17"/>
    </row>
    <row r="1001" spans="1:12" ht="39.75" customHeight="1" x14ac:dyDescent="0.4">
      <c r="A1001">
        <f>A992+1</f>
        <v>178</v>
      </c>
      <c r="B1001" s="18" t="str">
        <f>CHAR(A1001)</f>
        <v>ｲ</v>
      </c>
      <c r="C1001" s="17">
        <v>1</v>
      </c>
      <c r="D1001" s="4"/>
      <c r="E1001" s="5"/>
      <c r="F1001" s="5"/>
      <c r="G1001" s="5"/>
      <c r="H1001" s="6">
        <v>1</v>
      </c>
    </row>
    <row r="1002" spans="1:12" ht="39.75" customHeight="1" x14ac:dyDescent="0.4">
      <c r="C1002" s="17">
        <v>2</v>
      </c>
      <c r="D1002" s="7"/>
      <c r="E1002" s="2"/>
      <c r="F1002" s="2"/>
      <c r="G1002" s="2">
        <v>1</v>
      </c>
      <c r="H1002" s="8"/>
    </row>
    <row r="1003" spans="1:12" ht="39.75" customHeight="1" x14ac:dyDescent="0.4">
      <c r="C1003" s="17">
        <v>8</v>
      </c>
      <c r="D1003" s="7"/>
      <c r="E1003" s="2"/>
      <c r="F1003" s="2">
        <v>1</v>
      </c>
      <c r="G1003" s="2">
        <v>1</v>
      </c>
      <c r="H1003" s="8"/>
    </row>
    <row r="1004" spans="1:12" ht="39.75" customHeight="1" x14ac:dyDescent="0.4">
      <c r="C1004" s="17">
        <v>16</v>
      </c>
      <c r="D1004" s="7"/>
      <c r="E1004" s="2">
        <v>1</v>
      </c>
      <c r="F1004" s="2"/>
      <c r="G1004" s="2">
        <v>1</v>
      </c>
      <c r="H1004" s="8"/>
    </row>
    <row r="1005" spans="1:12" ht="39.75" customHeight="1" x14ac:dyDescent="0.4">
      <c r="C1005" s="17">
        <v>32</v>
      </c>
      <c r="D1005" s="7"/>
      <c r="E1005" s="2"/>
      <c r="F1005" s="2"/>
      <c r="G1005" s="2">
        <v>1</v>
      </c>
      <c r="H1005" s="8"/>
    </row>
    <row r="1006" spans="1:12" ht="39.75" customHeight="1" thickBot="1" x14ac:dyDescent="0.45">
      <c r="C1006" s="17">
        <v>64</v>
      </c>
      <c r="D1006" s="9"/>
      <c r="E1006" s="10"/>
      <c r="F1006" s="10"/>
      <c r="G1006" s="10">
        <v>1</v>
      </c>
      <c r="H1006" s="11"/>
    </row>
    <row r="1007" spans="1:12" ht="39.75" customHeight="1" x14ac:dyDescent="0.4">
      <c r="C1007" s="17"/>
      <c r="D1007" s="1">
        <f t="shared" ref="D1007:H1007" si="568">D1001*$C$2+D1002*$C$3+D1003*$C$4+D1004*$C$5+D1005*$C$6+D1006*$C$7</f>
        <v>0</v>
      </c>
      <c r="E1007" s="1">
        <f t="shared" si="568"/>
        <v>16</v>
      </c>
      <c r="F1007" s="1">
        <f t="shared" si="568"/>
        <v>8</v>
      </c>
      <c r="G1007" s="1">
        <f t="shared" si="568"/>
        <v>122</v>
      </c>
      <c r="H1007" s="1">
        <f t="shared" si="568"/>
        <v>1</v>
      </c>
    </row>
    <row r="1008" spans="1:12" ht="39.75" customHeight="1" x14ac:dyDescent="0.4">
      <c r="D1008" s="1" t="str">
        <f t="shared" ref="D1008" si="569">_xlfn.TEXTJOIN(",",,D1007:H1007)</f>
        <v>0,16,8,122,1</v>
      </c>
      <c r="E1008" s="1"/>
      <c r="F1008" s="1"/>
      <c r="G1008" s="1"/>
      <c r="H1008" s="1"/>
      <c r="K1008">
        <f t="shared" ref="K1008" si="570">K999+1</f>
        <v>111</v>
      </c>
      <c r="L1008" t="str">
        <f t="shared" ref="L1008" si="571">K1008*10+10&amp;"POKE#"&amp;DEC2HEX($A$1+K1008*5)&amp;","&amp;D1008</f>
        <v>1120POKE#B2B,0,16,8,122,1</v>
      </c>
    </row>
    <row r="1009" spans="1:12" ht="39.75" customHeight="1" thickBot="1" x14ac:dyDescent="0.45">
      <c r="C1009" s="17"/>
    </row>
    <row r="1010" spans="1:12" ht="39.75" customHeight="1" x14ac:dyDescent="0.4">
      <c r="A1010">
        <f>A1001+1</f>
        <v>179</v>
      </c>
      <c r="B1010" s="18" t="str">
        <f>CHAR(A1010)</f>
        <v>ｳ</v>
      </c>
      <c r="C1010" s="17">
        <v>1</v>
      </c>
      <c r="D1010" s="4"/>
      <c r="E1010" s="5"/>
      <c r="F1010" s="5">
        <v>1</v>
      </c>
      <c r="G1010" s="5"/>
      <c r="H1010" s="6"/>
    </row>
    <row r="1011" spans="1:12" ht="39.75" customHeight="1" x14ac:dyDescent="0.4">
      <c r="C1011" s="17">
        <v>2</v>
      </c>
      <c r="D1011" s="7">
        <v>1</v>
      </c>
      <c r="E1011" s="2">
        <v>1</v>
      </c>
      <c r="F1011" s="2">
        <v>1</v>
      </c>
      <c r="G1011" s="2">
        <v>1</v>
      </c>
      <c r="H1011" s="8">
        <v>1</v>
      </c>
    </row>
    <row r="1012" spans="1:12" ht="39.75" customHeight="1" x14ac:dyDescent="0.4">
      <c r="C1012" s="17">
        <v>8</v>
      </c>
      <c r="D1012" s="7">
        <v>1</v>
      </c>
      <c r="E1012" s="2"/>
      <c r="F1012" s="2"/>
      <c r="G1012" s="2"/>
      <c r="H1012" s="8">
        <v>1</v>
      </c>
    </row>
    <row r="1013" spans="1:12" ht="39.75" customHeight="1" x14ac:dyDescent="0.4">
      <c r="C1013" s="17">
        <v>16</v>
      </c>
      <c r="D1013" s="7"/>
      <c r="E1013" s="2"/>
      <c r="F1013" s="2"/>
      <c r="G1013" s="2"/>
      <c r="H1013" s="8">
        <v>1</v>
      </c>
    </row>
    <row r="1014" spans="1:12" ht="39.75" customHeight="1" x14ac:dyDescent="0.4">
      <c r="C1014" s="17">
        <v>32</v>
      </c>
      <c r="D1014" s="7"/>
      <c r="E1014" s="2"/>
      <c r="F1014" s="2"/>
      <c r="G1014" s="2">
        <v>1</v>
      </c>
      <c r="H1014" s="8"/>
    </row>
    <row r="1015" spans="1:12" ht="39.75" customHeight="1" thickBot="1" x14ac:dyDescent="0.45">
      <c r="C1015" s="17">
        <v>64</v>
      </c>
      <c r="D1015" s="9"/>
      <c r="E1015" s="10"/>
      <c r="F1015" s="10">
        <v>1</v>
      </c>
      <c r="G1015" s="10"/>
      <c r="H1015" s="11"/>
    </row>
    <row r="1016" spans="1:12" ht="39.75" customHeight="1" x14ac:dyDescent="0.4">
      <c r="C1016" s="17"/>
      <c r="D1016" s="1">
        <f t="shared" ref="D1016:H1016" si="572">D1010*$C$2+D1011*$C$3+D1012*$C$4+D1013*$C$5+D1014*$C$6+D1015*$C$7</f>
        <v>10</v>
      </c>
      <c r="E1016" s="1">
        <f t="shared" si="572"/>
        <v>2</v>
      </c>
      <c r="F1016" s="1">
        <f t="shared" si="572"/>
        <v>67</v>
      </c>
      <c r="G1016" s="1">
        <f t="shared" si="572"/>
        <v>34</v>
      </c>
      <c r="H1016" s="1">
        <f t="shared" si="572"/>
        <v>26</v>
      </c>
    </row>
    <row r="1017" spans="1:12" ht="39.75" customHeight="1" x14ac:dyDescent="0.4">
      <c r="D1017" s="1" t="str">
        <f t="shared" ref="D1017" si="573">_xlfn.TEXTJOIN(",",,D1016:H1016)</f>
        <v>10,2,67,34,26</v>
      </c>
      <c r="E1017" s="1"/>
      <c r="F1017" s="1"/>
      <c r="G1017" s="1"/>
      <c r="H1017" s="1"/>
      <c r="K1017">
        <f t="shared" ref="K1017" si="574">K1008+1</f>
        <v>112</v>
      </c>
      <c r="L1017" t="str">
        <f t="shared" ref="L1017" si="575">K1017*10+10&amp;"POKE#"&amp;DEC2HEX($A$1+K1017*5)&amp;","&amp;D1017</f>
        <v>1130POKE#B30,10,2,67,34,26</v>
      </c>
    </row>
    <row r="1018" spans="1:12" ht="39.75" customHeight="1" thickBot="1" x14ac:dyDescent="0.45">
      <c r="C1018" s="17"/>
    </row>
    <row r="1019" spans="1:12" ht="39.75" customHeight="1" x14ac:dyDescent="0.4">
      <c r="A1019">
        <f>A1010+1</f>
        <v>180</v>
      </c>
      <c r="B1019" s="18" t="str">
        <f>CHAR(A1019)</f>
        <v>ｴ</v>
      </c>
      <c r="C1019" s="17">
        <v>1</v>
      </c>
      <c r="D1019" s="4">
        <v>1</v>
      </c>
      <c r="E1019" s="5">
        <v>1</v>
      </c>
      <c r="F1019" s="5">
        <v>1</v>
      </c>
      <c r="G1019" s="5">
        <v>1</v>
      </c>
      <c r="H1019" s="6">
        <v>1</v>
      </c>
    </row>
    <row r="1020" spans="1:12" ht="39.75" customHeight="1" x14ac:dyDescent="0.4">
      <c r="C1020" s="17">
        <v>2</v>
      </c>
      <c r="D1020" s="7"/>
      <c r="E1020" s="2"/>
      <c r="F1020" s="2">
        <v>1</v>
      </c>
      <c r="G1020" s="2"/>
      <c r="H1020" s="8"/>
    </row>
    <row r="1021" spans="1:12" ht="39.75" customHeight="1" x14ac:dyDescent="0.4">
      <c r="C1021" s="17">
        <v>8</v>
      </c>
      <c r="D1021" s="7"/>
      <c r="E1021" s="2"/>
      <c r="F1021" s="2">
        <v>1</v>
      </c>
      <c r="G1021" s="2"/>
      <c r="H1021" s="8"/>
    </row>
    <row r="1022" spans="1:12" ht="39.75" customHeight="1" x14ac:dyDescent="0.4">
      <c r="C1022" s="17">
        <v>16</v>
      </c>
      <c r="D1022" s="7"/>
      <c r="E1022" s="2"/>
      <c r="F1022" s="2">
        <v>1</v>
      </c>
      <c r="G1022" s="2"/>
      <c r="H1022" s="8"/>
    </row>
    <row r="1023" spans="1:12" ht="39.75" customHeight="1" x14ac:dyDescent="0.4">
      <c r="C1023" s="17">
        <v>32</v>
      </c>
      <c r="D1023" s="7"/>
      <c r="E1023" s="2"/>
      <c r="F1023" s="2">
        <v>1</v>
      </c>
      <c r="G1023" s="2"/>
      <c r="H1023" s="8"/>
    </row>
    <row r="1024" spans="1:12" ht="39.75" customHeight="1" thickBot="1" x14ac:dyDescent="0.45">
      <c r="C1024" s="17">
        <v>64</v>
      </c>
      <c r="D1024" s="9">
        <v>1</v>
      </c>
      <c r="E1024" s="10">
        <v>1</v>
      </c>
      <c r="F1024" s="10">
        <v>1</v>
      </c>
      <c r="G1024" s="10">
        <v>1</v>
      </c>
      <c r="H1024" s="11">
        <v>1</v>
      </c>
    </row>
    <row r="1025" spans="1:12" ht="39.75" customHeight="1" x14ac:dyDescent="0.4">
      <c r="C1025" s="17"/>
      <c r="D1025" s="1">
        <f t="shared" ref="D1025:H1025" si="576">D1019*$C$2+D1020*$C$3+D1021*$C$4+D1022*$C$5+D1023*$C$6+D1024*$C$7</f>
        <v>65</v>
      </c>
      <c r="E1025" s="1">
        <f t="shared" si="576"/>
        <v>65</v>
      </c>
      <c r="F1025" s="1">
        <f t="shared" si="576"/>
        <v>123</v>
      </c>
      <c r="G1025" s="1">
        <f t="shared" si="576"/>
        <v>65</v>
      </c>
      <c r="H1025" s="1">
        <f t="shared" si="576"/>
        <v>65</v>
      </c>
    </row>
    <row r="1026" spans="1:12" ht="39.75" customHeight="1" x14ac:dyDescent="0.4">
      <c r="D1026" s="1" t="str">
        <f t="shared" ref="D1026" si="577">_xlfn.TEXTJOIN(",",,D1025:H1025)</f>
        <v>65,65,123,65,65</v>
      </c>
      <c r="E1026" s="1"/>
      <c r="F1026" s="1"/>
      <c r="G1026" s="1"/>
      <c r="H1026" s="1"/>
      <c r="K1026">
        <f t="shared" ref="K1026" si="578">K1017+1</f>
        <v>113</v>
      </c>
      <c r="L1026" t="str">
        <f t="shared" ref="L1026" si="579">K1026*10+10&amp;"POKE#"&amp;DEC2HEX($A$1+K1026*5)&amp;","&amp;D1026</f>
        <v>1140POKE#B35,65,65,123,65,65</v>
      </c>
    </row>
    <row r="1027" spans="1:12" ht="39.75" customHeight="1" thickBot="1" x14ac:dyDescent="0.45">
      <c r="C1027" s="17"/>
    </row>
    <row r="1028" spans="1:12" ht="39.75" customHeight="1" x14ac:dyDescent="0.4">
      <c r="A1028">
        <f>A1019+1</f>
        <v>181</v>
      </c>
      <c r="B1028" s="18" t="str">
        <f>CHAR(A1028)</f>
        <v>ｵ</v>
      </c>
      <c r="C1028" s="17">
        <v>1</v>
      </c>
      <c r="D1028" s="4"/>
      <c r="E1028" s="5"/>
      <c r="F1028" s="5"/>
      <c r="G1028" s="5">
        <v>1</v>
      </c>
      <c r="H1028" s="6"/>
    </row>
    <row r="1029" spans="1:12" ht="39.75" customHeight="1" x14ac:dyDescent="0.4">
      <c r="C1029" s="17">
        <v>2</v>
      </c>
      <c r="D1029" s="7">
        <v>1</v>
      </c>
      <c r="E1029" s="2">
        <v>1</v>
      </c>
      <c r="F1029" s="2">
        <v>1</v>
      </c>
      <c r="G1029" s="2">
        <v>1</v>
      </c>
      <c r="H1029" s="8">
        <v>1</v>
      </c>
    </row>
    <row r="1030" spans="1:12" ht="39.75" customHeight="1" x14ac:dyDescent="0.4">
      <c r="C1030" s="17">
        <v>8</v>
      </c>
      <c r="D1030" s="7"/>
      <c r="E1030" s="2"/>
      <c r="F1030" s="2">
        <v>1</v>
      </c>
      <c r="G1030" s="2">
        <v>1</v>
      </c>
      <c r="H1030" s="8"/>
    </row>
    <row r="1031" spans="1:12" ht="39.75" customHeight="1" x14ac:dyDescent="0.4">
      <c r="C1031" s="17">
        <v>16</v>
      </c>
      <c r="D1031" s="7"/>
      <c r="E1031" s="2">
        <v>1</v>
      </c>
      <c r="F1031" s="2"/>
      <c r="G1031" s="2">
        <v>1</v>
      </c>
      <c r="H1031" s="8"/>
    </row>
    <row r="1032" spans="1:12" ht="39.75" customHeight="1" x14ac:dyDescent="0.4">
      <c r="C1032" s="17">
        <v>32</v>
      </c>
      <c r="D1032" s="7">
        <v>1</v>
      </c>
      <c r="E1032" s="2"/>
      <c r="F1032" s="2"/>
      <c r="G1032" s="2">
        <v>1</v>
      </c>
      <c r="H1032" s="8"/>
    </row>
    <row r="1033" spans="1:12" ht="39.75" customHeight="1" thickBot="1" x14ac:dyDescent="0.45">
      <c r="C1033" s="17">
        <v>64</v>
      </c>
      <c r="D1033" s="9"/>
      <c r="E1033" s="10"/>
      <c r="F1033" s="10">
        <v>1</v>
      </c>
      <c r="G1033" s="10">
        <v>1</v>
      </c>
      <c r="H1033" s="11"/>
    </row>
    <row r="1034" spans="1:12" ht="39.75" customHeight="1" x14ac:dyDescent="0.4">
      <c r="C1034" s="17"/>
      <c r="D1034" s="1">
        <f t="shared" ref="D1034:H1034" si="580">D1028*$C$2+D1029*$C$3+D1030*$C$4+D1031*$C$5+D1032*$C$6+D1033*$C$7</f>
        <v>34</v>
      </c>
      <c r="E1034" s="1">
        <f t="shared" si="580"/>
        <v>18</v>
      </c>
      <c r="F1034" s="1">
        <f t="shared" si="580"/>
        <v>74</v>
      </c>
      <c r="G1034" s="1">
        <f t="shared" si="580"/>
        <v>123</v>
      </c>
      <c r="H1034" s="1">
        <f t="shared" si="580"/>
        <v>2</v>
      </c>
    </row>
    <row r="1035" spans="1:12" ht="39.75" customHeight="1" x14ac:dyDescent="0.4">
      <c r="D1035" s="1" t="str">
        <f t="shared" ref="D1035" si="581">_xlfn.TEXTJOIN(",",,D1034:H1034)</f>
        <v>34,18,74,123,2</v>
      </c>
      <c r="E1035" s="1"/>
      <c r="F1035" s="1"/>
      <c r="G1035" s="1"/>
      <c r="H1035" s="1"/>
      <c r="K1035">
        <f t="shared" ref="K1035" si="582">K1026+1</f>
        <v>114</v>
      </c>
      <c r="L1035" t="str">
        <f t="shared" ref="L1035" si="583">K1035*10+10&amp;"POKE#"&amp;DEC2HEX($A$1+K1035*5)&amp;","&amp;D1035</f>
        <v>1150POKE#B3A,34,18,74,123,2</v>
      </c>
    </row>
    <row r="1036" spans="1:12" ht="39.75" customHeight="1" thickBot="1" x14ac:dyDescent="0.45">
      <c r="C1036" s="17"/>
    </row>
    <row r="1037" spans="1:12" ht="39.75" customHeight="1" x14ac:dyDescent="0.4">
      <c r="A1037">
        <f>A1028+1</f>
        <v>182</v>
      </c>
      <c r="B1037" s="18" t="str">
        <f>CHAR(A1037)</f>
        <v>ｶ</v>
      </c>
      <c r="C1037" s="17">
        <v>1</v>
      </c>
      <c r="D1037" s="4"/>
      <c r="E1037" s="5"/>
      <c r="F1037" s="5">
        <v>1</v>
      </c>
      <c r="G1037" s="5"/>
      <c r="H1037" s="6"/>
    </row>
    <row r="1038" spans="1:12" ht="39.75" customHeight="1" x14ac:dyDescent="0.4">
      <c r="C1038" s="17">
        <v>2</v>
      </c>
      <c r="D1038" s="7">
        <v>1</v>
      </c>
      <c r="E1038" s="2">
        <v>1</v>
      </c>
      <c r="F1038" s="2">
        <v>1</v>
      </c>
      <c r="G1038" s="2">
        <v>1</v>
      </c>
      <c r="H1038" s="8">
        <v>1</v>
      </c>
    </row>
    <row r="1039" spans="1:12" ht="39.75" customHeight="1" x14ac:dyDescent="0.4">
      <c r="C1039" s="17">
        <v>8</v>
      </c>
      <c r="D1039" s="7"/>
      <c r="E1039" s="2"/>
      <c r="F1039" s="2">
        <v>1</v>
      </c>
      <c r="G1039" s="2"/>
      <c r="H1039" s="8">
        <v>1</v>
      </c>
    </row>
    <row r="1040" spans="1:12" ht="39.75" customHeight="1" x14ac:dyDescent="0.4">
      <c r="C1040" s="17">
        <v>16</v>
      </c>
      <c r="D1040" s="7"/>
      <c r="E1040" s="2">
        <v>1</v>
      </c>
      <c r="F1040" s="2"/>
      <c r="G1040" s="2"/>
      <c r="H1040" s="8">
        <v>1</v>
      </c>
    </row>
    <row r="1041" spans="1:12" ht="39.75" customHeight="1" x14ac:dyDescent="0.4">
      <c r="C1041" s="17">
        <v>32</v>
      </c>
      <c r="D1041" s="7"/>
      <c r="E1041" s="2">
        <v>1</v>
      </c>
      <c r="F1041" s="2"/>
      <c r="G1041" s="2"/>
      <c r="H1041" s="8">
        <v>1</v>
      </c>
    </row>
    <row r="1042" spans="1:12" ht="39.75" customHeight="1" thickBot="1" x14ac:dyDescent="0.45">
      <c r="C1042" s="17">
        <v>64</v>
      </c>
      <c r="D1042" s="9">
        <v>1</v>
      </c>
      <c r="E1042" s="10"/>
      <c r="F1042" s="10"/>
      <c r="G1042" s="10">
        <v>1</v>
      </c>
      <c r="H1042" s="11">
        <v>1</v>
      </c>
    </row>
    <row r="1043" spans="1:12" ht="39.75" customHeight="1" x14ac:dyDescent="0.4">
      <c r="C1043" s="17"/>
      <c r="D1043" s="1">
        <f t="shared" ref="D1043:H1043" si="584">D1037*$C$2+D1038*$C$3+D1039*$C$4+D1040*$C$5+D1041*$C$6+D1042*$C$7</f>
        <v>66</v>
      </c>
      <c r="E1043" s="1">
        <f t="shared" si="584"/>
        <v>50</v>
      </c>
      <c r="F1043" s="1">
        <f t="shared" si="584"/>
        <v>11</v>
      </c>
      <c r="G1043" s="1">
        <f t="shared" si="584"/>
        <v>66</v>
      </c>
      <c r="H1043" s="1">
        <f t="shared" si="584"/>
        <v>122</v>
      </c>
    </row>
    <row r="1044" spans="1:12" ht="39.75" customHeight="1" x14ac:dyDescent="0.4">
      <c r="D1044" s="1" t="str">
        <f t="shared" ref="D1044" si="585">_xlfn.TEXTJOIN(",",,D1043:H1043)</f>
        <v>66,50,11,66,122</v>
      </c>
      <c r="E1044" s="1"/>
      <c r="F1044" s="1"/>
      <c r="G1044" s="1"/>
      <c r="H1044" s="1"/>
      <c r="K1044">
        <f t="shared" ref="K1044" si="586">K1035+1</f>
        <v>115</v>
      </c>
      <c r="L1044" t="str">
        <f t="shared" ref="L1044" si="587">K1044*10+10&amp;"POKE#"&amp;DEC2HEX($A$1+K1044*5)&amp;","&amp;D1044</f>
        <v>1160POKE#B3F,66,50,11,66,122</v>
      </c>
    </row>
    <row r="1045" spans="1:12" ht="39.75" customHeight="1" thickBot="1" x14ac:dyDescent="0.45">
      <c r="C1045" s="17"/>
    </row>
    <row r="1046" spans="1:12" ht="39.75" customHeight="1" x14ac:dyDescent="0.4">
      <c r="A1046">
        <f>A1037+1</f>
        <v>183</v>
      </c>
      <c r="B1046" s="18" t="str">
        <f>CHAR(A1046)</f>
        <v>ｷ</v>
      </c>
      <c r="C1046" s="17">
        <v>1</v>
      </c>
      <c r="D1046" s="4"/>
      <c r="E1046" s="5"/>
      <c r="F1046" s="5">
        <v>1</v>
      </c>
      <c r="G1046" s="5"/>
      <c r="H1046" s="6"/>
    </row>
    <row r="1047" spans="1:12" ht="39.75" customHeight="1" x14ac:dyDescent="0.4">
      <c r="C1047" s="17">
        <v>2</v>
      </c>
      <c r="D1047" s="7">
        <v>1</v>
      </c>
      <c r="E1047" s="2">
        <v>1</v>
      </c>
      <c r="F1047" s="2">
        <v>1</v>
      </c>
      <c r="G1047" s="2">
        <v>1</v>
      </c>
      <c r="H1047" s="8">
        <v>1</v>
      </c>
    </row>
    <row r="1048" spans="1:12" ht="39.75" customHeight="1" x14ac:dyDescent="0.4">
      <c r="C1048" s="17">
        <v>8</v>
      </c>
      <c r="D1048" s="7"/>
      <c r="E1048" s="2"/>
      <c r="F1048" s="2">
        <v>1</v>
      </c>
      <c r="G1048" s="2"/>
      <c r="H1048" s="8"/>
    </row>
    <row r="1049" spans="1:12" ht="39.75" customHeight="1" x14ac:dyDescent="0.4">
      <c r="C1049" s="17">
        <v>16</v>
      </c>
      <c r="D1049" s="7">
        <v>1</v>
      </c>
      <c r="E1049" s="2">
        <v>1</v>
      </c>
      <c r="F1049" s="2">
        <v>1</v>
      </c>
      <c r="G1049" s="2">
        <v>1</v>
      </c>
      <c r="H1049" s="8">
        <v>1</v>
      </c>
    </row>
    <row r="1050" spans="1:12" ht="39.75" customHeight="1" x14ac:dyDescent="0.4">
      <c r="C1050" s="17">
        <v>32</v>
      </c>
      <c r="D1050" s="7"/>
      <c r="E1050" s="2"/>
      <c r="F1050" s="2">
        <v>1</v>
      </c>
      <c r="G1050" s="2"/>
      <c r="H1050" s="8"/>
    </row>
    <row r="1051" spans="1:12" ht="39.75" customHeight="1" thickBot="1" x14ac:dyDescent="0.45">
      <c r="C1051" s="17">
        <v>64</v>
      </c>
      <c r="D1051" s="9"/>
      <c r="E1051" s="10"/>
      <c r="F1051" s="10">
        <v>1</v>
      </c>
      <c r="G1051" s="10"/>
      <c r="H1051" s="11"/>
    </row>
    <row r="1052" spans="1:12" ht="39.75" customHeight="1" x14ac:dyDescent="0.4">
      <c r="C1052" s="17"/>
      <c r="D1052" s="1">
        <f t="shared" ref="D1052:H1052" si="588">D1046*$C$2+D1047*$C$3+D1048*$C$4+D1049*$C$5+D1050*$C$6+D1051*$C$7</f>
        <v>18</v>
      </c>
      <c r="E1052" s="1">
        <f t="shared" si="588"/>
        <v>18</v>
      </c>
      <c r="F1052" s="1">
        <f t="shared" si="588"/>
        <v>123</v>
      </c>
      <c r="G1052" s="1">
        <f t="shared" si="588"/>
        <v>18</v>
      </c>
      <c r="H1052" s="1">
        <f t="shared" si="588"/>
        <v>18</v>
      </c>
    </row>
    <row r="1053" spans="1:12" ht="39.75" customHeight="1" x14ac:dyDescent="0.4">
      <c r="D1053" s="1" t="str">
        <f t="shared" ref="D1053" si="589">_xlfn.TEXTJOIN(",",,D1052:H1052)</f>
        <v>18,18,123,18,18</v>
      </c>
      <c r="E1053" s="1"/>
      <c r="F1053" s="1"/>
      <c r="G1053" s="1"/>
      <c r="H1053" s="1"/>
      <c r="K1053">
        <f t="shared" ref="K1053" si="590">K1044+1</f>
        <v>116</v>
      </c>
      <c r="L1053" t="str">
        <f t="shared" ref="L1053" si="591">K1053*10+10&amp;"POKE#"&amp;DEC2HEX($A$1+K1053*5)&amp;","&amp;D1053</f>
        <v>1170POKE#B44,18,18,123,18,18</v>
      </c>
    </row>
    <row r="1054" spans="1:12" ht="39.75" customHeight="1" thickBot="1" x14ac:dyDescent="0.45">
      <c r="C1054" s="17"/>
    </row>
    <row r="1055" spans="1:12" ht="39.75" customHeight="1" x14ac:dyDescent="0.4">
      <c r="A1055">
        <f>A1046+1</f>
        <v>184</v>
      </c>
      <c r="B1055" s="18" t="str">
        <f>CHAR(A1055)</f>
        <v>ｸ</v>
      </c>
      <c r="C1055" s="17">
        <v>1</v>
      </c>
      <c r="D1055" s="4"/>
      <c r="E1055" s="5">
        <v>1</v>
      </c>
      <c r="F1055" s="5">
        <v>1</v>
      </c>
      <c r="G1055" s="5">
        <v>1</v>
      </c>
      <c r="H1055" s="6">
        <v>1</v>
      </c>
    </row>
    <row r="1056" spans="1:12" ht="39.75" customHeight="1" x14ac:dyDescent="0.4">
      <c r="C1056" s="17">
        <v>2</v>
      </c>
      <c r="D1056" s="7">
        <v>1</v>
      </c>
      <c r="E1056" s="2">
        <v>1</v>
      </c>
      <c r="F1056" s="2"/>
      <c r="G1056" s="2"/>
      <c r="H1056" s="8">
        <v>1</v>
      </c>
    </row>
    <row r="1057" spans="1:12" ht="39.75" customHeight="1" x14ac:dyDescent="0.4">
      <c r="C1057" s="17">
        <v>8</v>
      </c>
      <c r="D1057" s="7">
        <v>1</v>
      </c>
      <c r="E1057" s="2"/>
      <c r="F1057" s="2"/>
      <c r="G1057" s="2"/>
      <c r="H1057" s="8">
        <v>1</v>
      </c>
    </row>
    <row r="1058" spans="1:12" ht="39.75" customHeight="1" x14ac:dyDescent="0.4">
      <c r="C1058" s="17">
        <v>16</v>
      </c>
      <c r="D1058" s="7"/>
      <c r="E1058" s="2"/>
      <c r="F1058" s="2"/>
      <c r="G1058" s="2">
        <v>1</v>
      </c>
      <c r="H1058" s="8"/>
    </row>
    <row r="1059" spans="1:12" ht="39.75" customHeight="1" x14ac:dyDescent="0.4">
      <c r="C1059" s="17">
        <v>32</v>
      </c>
      <c r="D1059" s="7"/>
      <c r="E1059" s="2"/>
      <c r="F1059" s="2"/>
      <c r="G1059" s="2">
        <v>1</v>
      </c>
      <c r="H1059" s="8"/>
    </row>
    <row r="1060" spans="1:12" ht="39.75" customHeight="1" thickBot="1" x14ac:dyDescent="0.45">
      <c r="C1060" s="17">
        <v>64</v>
      </c>
      <c r="D1060" s="9"/>
      <c r="E1060" s="10"/>
      <c r="F1060" s="10">
        <v>1</v>
      </c>
      <c r="G1060" s="10"/>
      <c r="H1060" s="11"/>
    </row>
    <row r="1061" spans="1:12" ht="39.75" customHeight="1" x14ac:dyDescent="0.4">
      <c r="C1061" s="17"/>
      <c r="D1061" s="1">
        <f t="shared" ref="D1061:H1061" si="592">D1055*$C$2+D1056*$C$3+D1057*$C$4+D1058*$C$5+D1059*$C$6+D1060*$C$7</f>
        <v>10</v>
      </c>
      <c r="E1061" s="1">
        <f t="shared" si="592"/>
        <v>3</v>
      </c>
      <c r="F1061" s="1">
        <f t="shared" si="592"/>
        <v>65</v>
      </c>
      <c r="G1061" s="1">
        <f t="shared" si="592"/>
        <v>49</v>
      </c>
      <c r="H1061" s="1">
        <f t="shared" si="592"/>
        <v>11</v>
      </c>
    </row>
    <row r="1062" spans="1:12" ht="39.75" customHeight="1" x14ac:dyDescent="0.4">
      <c r="D1062" s="1" t="str">
        <f t="shared" ref="D1062" si="593">_xlfn.TEXTJOIN(",",,D1061:H1061)</f>
        <v>10,3,65,49,11</v>
      </c>
      <c r="E1062" s="1"/>
      <c r="F1062" s="1"/>
      <c r="G1062" s="1"/>
      <c r="H1062" s="1"/>
      <c r="K1062">
        <f t="shared" ref="K1062" si="594">K1053+1</f>
        <v>117</v>
      </c>
      <c r="L1062" t="str">
        <f t="shared" ref="L1062" si="595">K1062*10+10&amp;"POKE#"&amp;DEC2HEX($A$1+K1062*5)&amp;","&amp;D1062</f>
        <v>1180POKE#B49,10,3,65,49,11</v>
      </c>
    </row>
    <row r="1063" spans="1:12" ht="39.75" customHeight="1" thickBot="1" x14ac:dyDescent="0.45">
      <c r="C1063" s="17"/>
    </row>
    <row r="1064" spans="1:12" ht="39.75" customHeight="1" x14ac:dyDescent="0.4">
      <c r="A1064">
        <f>A1055+1</f>
        <v>185</v>
      </c>
      <c r="B1064" s="18" t="str">
        <f>CHAR(A1064)</f>
        <v>ｹ</v>
      </c>
      <c r="C1064" s="17">
        <v>1</v>
      </c>
      <c r="D1064" s="4"/>
      <c r="E1064" s="5">
        <v>1</v>
      </c>
      <c r="F1064" s="5"/>
      <c r="G1064" s="5"/>
      <c r="H1064" s="6"/>
    </row>
    <row r="1065" spans="1:12" ht="39.75" customHeight="1" x14ac:dyDescent="0.4">
      <c r="C1065" s="17">
        <v>2</v>
      </c>
      <c r="D1065" s="7"/>
      <c r="E1065" s="2">
        <v>1</v>
      </c>
      <c r="F1065" s="2">
        <v>1</v>
      </c>
      <c r="G1065" s="2">
        <v>1</v>
      </c>
      <c r="H1065" s="8">
        <v>1</v>
      </c>
    </row>
    <row r="1066" spans="1:12" ht="39.75" customHeight="1" x14ac:dyDescent="0.4">
      <c r="C1066" s="17">
        <v>8</v>
      </c>
      <c r="D1066" s="7">
        <v>1</v>
      </c>
      <c r="E1066" s="2"/>
      <c r="F1066" s="2"/>
      <c r="G1066" s="2">
        <v>1</v>
      </c>
      <c r="H1066" s="8"/>
    </row>
    <row r="1067" spans="1:12" ht="39.75" customHeight="1" x14ac:dyDescent="0.4">
      <c r="C1067" s="17">
        <v>16</v>
      </c>
      <c r="D1067" s="7"/>
      <c r="E1067" s="2"/>
      <c r="F1067" s="2"/>
      <c r="G1067" s="2">
        <v>1</v>
      </c>
      <c r="H1067" s="8"/>
    </row>
    <row r="1068" spans="1:12" ht="39.75" customHeight="1" x14ac:dyDescent="0.4">
      <c r="C1068" s="17">
        <v>32</v>
      </c>
      <c r="D1068" s="7"/>
      <c r="E1068" s="2"/>
      <c r="F1068" s="2">
        <v>1</v>
      </c>
      <c r="G1068" s="2"/>
      <c r="H1068" s="8"/>
    </row>
    <row r="1069" spans="1:12" ht="39.75" customHeight="1" thickBot="1" x14ac:dyDescent="0.45">
      <c r="C1069" s="17">
        <v>64</v>
      </c>
      <c r="D1069" s="9"/>
      <c r="E1069" s="10">
        <v>1</v>
      </c>
      <c r="F1069" s="10"/>
      <c r="G1069" s="10"/>
      <c r="H1069" s="11"/>
    </row>
    <row r="1070" spans="1:12" ht="39.75" customHeight="1" x14ac:dyDescent="0.4">
      <c r="C1070" s="17"/>
      <c r="D1070" s="1">
        <f t="shared" ref="D1070:H1070" si="596">D1064*$C$2+D1065*$C$3+D1066*$C$4+D1067*$C$5+D1068*$C$6+D1069*$C$7</f>
        <v>8</v>
      </c>
      <c r="E1070" s="1">
        <f t="shared" si="596"/>
        <v>67</v>
      </c>
      <c r="F1070" s="1">
        <f t="shared" si="596"/>
        <v>34</v>
      </c>
      <c r="G1070" s="1">
        <f t="shared" si="596"/>
        <v>26</v>
      </c>
      <c r="H1070" s="1">
        <f t="shared" si="596"/>
        <v>2</v>
      </c>
    </row>
    <row r="1071" spans="1:12" ht="39.75" customHeight="1" x14ac:dyDescent="0.4">
      <c r="D1071" s="1" t="str">
        <f t="shared" ref="D1071" si="597">_xlfn.TEXTJOIN(",",,D1070:H1070)</f>
        <v>8,67,34,26,2</v>
      </c>
      <c r="E1071" s="1"/>
      <c r="F1071" s="1"/>
      <c r="G1071" s="1"/>
      <c r="H1071" s="1"/>
      <c r="K1071">
        <f t="shared" ref="K1071" si="598">K1062+1</f>
        <v>118</v>
      </c>
      <c r="L1071" t="str">
        <f t="shared" ref="L1071" si="599">K1071*10+10&amp;"POKE#"&amp;DEC2HEX($A$1+K1071*5)&amp;","&amp;D1071</f>
        <v>1190POKE#B4E,8,67,34,26,2</v>
      </c>
    </row>
    <row r="1072" spans="1:12" ht="39.75" customHeight="1" thickBot="1" x14ac:dyDescent="0.45">
      <c r="C1072" s="17"/>
    </row>
    <row r="1073" spans="1:12" ht="39.75" customHeight="1" x14ac:dyDescent="0.4">
      <c r="A1073">
        <f>A1064+1</f>
        <v>186</v>
      </c>
      <c r="B1073" s="18" t="str">
        <f>CHAR(A1073)</f>
        <v>ｺ</v>
      </c>
      <c r="C1073" s="17">
        <v>1</v>
      </c>
      <c r="D1073" s="4">
        <v>1</v>
      </c>
      <c r="E1073" s="5">
        <v>1</v>
      </c>
      <c r="F1073" s="5">
        <v>1</v>
      </c>
      <c r="G1073" s="5">
        <v>1</v>
      </c>
      <c r="H1073" s="6">
        <v>1</v>
      </c>
    </row>
    <row r="1074" spans="1:12" ht="39.75" customHeight="1" x14ac:dyDescent="0.4">
      <c r="C1074" s="17">
        <v>2</v>
      </c>
      <c r="D1074" s="7"/>
      <c r="E1074" s="2"/>
      <c r="F1074" s="2"/>
      <c r="G1074" s="2"/>
      <c r="H1074" s="8">
        <v>1</v>
      </c>
    </row>
    <row r="1075" spans="1:12" ht="39.75" customHeight="1" x14ac:dyDescent="0.4">
      <c r="C1075" s="17">
        <v>8</v>
      </c>
      <c r="D1075" s="7"/>
      <c r="E1075" s="2"/>
      <c r="F1075" s="2"/>
      <c r="G1075" s="2"/>
      <c r="H1075" s="8">
        <v>1</v>
      </c>
    </row>
    <row r="1076" spans="1:12" ht="39.75" customHeight="1" x14ac:dyDescent="0.4">
      <c r="C1076" s="17">
        <v>16</v>
      </c>
      <c r="D1076" s="7"/>
      <c r="E1076" s="2"/>
      <c r="F1076" s="2"/>
      <c r="G1076" s="2"/>
      <c r="H1076" s="8">
        <v>1</v>
      </c>
    </row>
    <row r="1077" spans="1:12" ht="39.75" customHeight="1" x14ac:dyDescent="0.4">
      <c r="C1077" s="17">
        <v>32</v>
      </c>
      <c r="D1077" s="7"/>
      <c r="E1077" s="2"/>
      <c r="F1077" s="2"/>
      <c r="G1077" s="2"/>
      <c r="H1077" s="8">
        <v>1</v>
      </c>
    </row>
    <row r="1078" spans="1:12" ht="39.75" customHeight="1" thickBot="1" x14ac:dyDescent="0.45">
      <c r="C1078" s="17">
        <v>64</v>
      </c>
      <c r="D1078" s="9">
        <v>1</v>
      </c>
      <c r="E1078" s="10">
        <v>1</v>
      </c>
      <c r="F1078" s="10">
        <v>1</v>
      </c>
      <c r="G1078" s="10">
        <v>1</v>
      </c>
      <c r="H1078" s="11">
        <v>1</v>
      </c>
    </row>
    <row r="1079" spans="1:12" ht="39.75" customHeight="1" x14ac:dyDescent="0.4">
      <c r="C1079" s="17"/>
      <c r="D1079" s="1">
        <f t="shared" ref="D1079:H1079" si="600">D1073*$C$2+D1074*$C$3+D1075*$C$4+D1076*$C$5+D1077*$C$6+D1078*$C$7</f>
        <v>65</v>
      </c>
      <c r="E1079" s="1">
        <f t="shared" si="600"/>
        <v>65</v>
      </c>
      <c r="F1079" s="1">
        <f t="shared" si="600"/>
        <v>65</v>
      </c>
      <c r="G1079" s="1">
        <f t="shared" si="600"/>
        <v>65</v>
      </c>
      <c r="H1079" s="1">
        <f t="shared" si="600"/>
        <v>123</v>
      </c>
    </row>
    <row r="1080" spans="1:12" ht="39.75" customHeight="1" x14ac:dyDescent="0.4">
      <c r="D1080" s="1" t="str">
        <f t="shared" ref="D1080" si="601">_xlfn.TEXTJOIN(",",,D1079:H1079)</f>
        <v>65,65,65,65,123</v>
      </c>
      <c r="E1080" s="1"/>
      <c r="F1080" s="1"/>
      <c r="G1080" s="1"/>
      <c r="H1080" s="1"/>
      <c r="K1080">
        <f t="shared" ref="K1080" si="602">K1071+1</f>
        <v>119</v>
      </c>
      <c r="L1080" t="str">
        <f t="shared" ref="L1080" si="603">K1080*10+10&amp;"POKE#"&amp;DEC2HEX($A$1+K1080*5)&amp;","&amp;D1080</f>
        <v>1200POKE#B53,65,65,65,65,123</v>
      </c>
    </row>
    <row r="1081" spans="1:12" ht="39.75" customHeight="1" thickBot="1" x14ac:dyDescent="0.45">
      <c r="C1081" s="17"/>
    </row>
    <row r="1082" spans="1:12" ht="39.75" customHeight="1" x14ac:dyDescent="0.4">
      <c r="A1082">
        <f>A1073+1</f>
        <v>187</v>
      </c>
      <c r="B1082" s="18" t="str">
        <f>CHAR(A1082)</f>
        <v>ｻ</v>
      </c>
      <c r="C1082" s="17">
        <v>1</v>
      </c>
      <c r="D1082" s="4"/>
      <c r="E1082" s="5">
        <v>1</v>
      </c>
      <c r="F1082" s="5"/>
      <c r="G1082" s="5">
        <v>1</v>
      </c>
      <c r="H1082" s="6"/>
    </row>
    <row r="1083" spans="1:12" ht="39.75" customHeight="1" x14ac:dyDescent="0.4">
      <c r="C1083" s="17">
        <v>2</v>
      </c>
      <c r="D1083" s="7">
        <v>1</v>
      </c>
      <c r="E1083" s="2">
        <v>1</v>
      </c>
      <c r="F1083" s="2">
        <v>1</v>
      </c>
      <c r="G1083" s="2">
        <v>1</v>
      </c>
      <c r="H1083" s="8">
        <v>1</v>
      </c>
    </row>
    <row r="1084" spans="1:12" ht="39.75" customHeight="1" x14ac:dyDescent="0.4">
      <c r="C1084" s="17">
        <v>8</v>
      </c>
      <c r="D1084" s="7"/>
      <c r="E1084" s="2">
        <v>1</v>
      </c>
      <c r="F1084" s="2"/>
      <c r="G1084" s="2">
        <v>1</v>
      </c>
      <c r="H1084" s="8"/>
    </row>
    <row r="1085" spans="1:12" ht="39.75" customHeight="1" x14ac:dyDescent="0.4">
      <c r="C1085" s="17">
        <v>16</v>
      </c>
      <c r="D1085" s="7"/>
      <c r="E1085" s="2"/>
      <c r="F1085" s="2"/>
      <c r="G1085" s="2">
        <v>1</v>
      </c>
      <c r="H1085" s="8"/>
    </row>
    <row r="1086" spans="1:12" ht="39.75" customHeight="1" x14ac:dyDescent="0.4">
      <c r="C1086" s="17">
        <v>32</v>
      </c>
      <c r="D1086" s="7"/>
      <c r="E1086" s="2"/>
      <c r="F1086" s="2"/>
      <c r="G1086" s="2">
        <v>1</v>
      </c>
      <c r="H1086" s="8"/>
    </row>
    <row r="1087" spans="1:12" ht="39.75" customHeight="1" thickBot="1" x14ac:dyDescent="0.45">
      <c r="C1087" s="17">
        <v>64</v>
      </c>
      <c r="D1087" s="9"/>
      <c r="E1087" s="10"/>
      <c r="F1087" s="10">
        <v>1</v>
      </c>
      <c r="G1087" s="10"/>
      <c r="H1087" s="11"/>
    </row>
    <row r="1088" spans="1:12" ht="39.75" customHeight="1" x14ac:dyDescent="0.4">
      <c r="C1088" s="17"/>
      <c r="D1088" s="1">
        <f t="shared" ref="D1088:H1088" si="604">D1082*$C$2+D1083*$C$3+D1084*$C$4+D1085*$C$5+D1086*$C$6+D1087*$C$7</f>
        <v>2</v>
      </c>
      <c r="E1088" s="1">
        <f t="shared" si="604"/>
        <v>11</v>
      </c>
      <c r="F1088" s="1">
        <f t="shared" si="604"/>
        <v>66</v>
      </c>
      <c r="G1088" s="1">
        <f t="shared" si="604"/>
        <v>59</v>
      </c>
      <c r="H1088" s="1">
        <f t="shared" si="604"/>
        <v>2</v>
      </c>
    </row>
    <row r="1089" spans="1:12" ht="39.75" customHeight="1" x14ac:dyDescent="0.4">
      <c r="D1089" s="1" t="str">
        <f t="shared" ref="D1089" si="605">_xlfn.TEXTJOIN(",",,D1088:H1088)</f>
        <v>2,11,66,59,2</v>
      </c>
      <c r="E1089" s="1"/>
      <c r="F1089" s="1"/>
      <c r="G1089" s="1"/>
      <c r="H1089" s="1"/>
      <c r="K1089">
        <f t="shared" ref="K1089" si="606">K1080+1</f>
        <v>120</v>
      </c>
      <c r="L1089" t="str">
        <f t="shared" ref="L1089" si="607">K1089*10+10&amp;"POKE#"&amp;DEC2HEX($A$1+K1089*5)&amp;","&amp;D1089</f>
        <v>1210POKE#B58,2,11,66,59,2</v>
      </c>
    </row>
    <row r="1090" spans="1:12" ht="39.75" customHeight="1" thickBot="1" x14ac:dyDescent="0.45">
      <c r="C1090" s="17"/>
    </row>
    <row r="1091" spans="1:12" ht="39.75" customHeight="1" x14ac:dyDescent="0.4">
      <c r="A1091">
        <f>A1082+1</f>
        <v>188</v>
      </c>
      <c r="B1091" s="18" t="str">
        <f>CHAR(A1091)</f>
        <v>ｼ</v>
      </c>
      <c r="C1091" s="17">
        <v>1</v>
      </c>
      <c r="D1091" s="4">
        <v>1</v>
      </c>
      <c r="E1091" s="5">
        <v>1</v>
      </c>
      <c r="F1091" s="5">
        <v>1</v>
      </c>
      <c r="G1091" s="5"/>
      <c r="H1091" s="6"/>
    </row>
    <row r="1092" spans="1:12" ht="39.75" customHeight="1" x14ac:dyDescent="0.4">
      <c r="C1092" s="17">
        <v>2</v>
      </c>
      <c r="D1092" s="7"/>
      <c r="E1092" s="2"/>
      <c r="F1092" s="2"/>
      <c r="G1092" s="2"/>
      <c r="H1092" s="8"/>
    </row>
    <row r="1093" spans="1:12" ht="39.75" customHeight="1" x14ac:dyDescent="0.4">
      <c r="C1093" s="17">
        <v>8</v>
      </c>
      <c r="D1093" s="7">
        <v>1</v>
      </c>
      <c r="E1093" s="2">
        <v>1</v>
      </c>
      <c r="F1093" s="2">
        <v>1</v>
      </c>
      <c r="G1093" s="2"/>
      <c r="H1093" s="8">
        <v>1</v>
      </c>
    </row>
    <row r="1094" spans="1:12" ht="39.75" customHeight="1" x14ac:dyDescent="0.4">
      <c r="C1094" s="17">
        <v>16</v>
      </c>
      <c r="D1094" s="7"/>
      <c r="E1094" s="2"/>
      <c r="F1094" s="2"/>
      <c r="G1094" s="2"/>
      <c r="H1094" s="8">
        <v>1</v>
      </c>
    </row>
    <row r="1095" spans="1:12" ht="39.75" customHeight="1" x14ac:dyDescent="0.4">
      <c r="C1095" s="17">
        <v>32</v>
      </c>
      <c r="D1095" s="7"/>
      <c r="E1095" s="2"/>
      <c r="F1095" s="2"/>
      <c r="G1095" s="2">
        <v>1</v>
      </c>
      <c r="H1095" s="8"/>
    </row>
    <row r="1096" spans="1:12" ht="39.75" customHeight="1" thickBot="1" x14ac:dyDescent="0.45">
      <c r="C1096" s="17">
        <v>64</v>
      </c>
      <c r="D1096" s="9">
        <v>1</v>
      </c>
      <c r="E1096" s="10">
        <v>1</v>
      </c>
      <c r="F1096" s="10">
        <v>1</v>
      </c>
      <c r="G1096" s="10"/>
      <c r="H1096" s="11"/>
    </row>
    <row r="1097" spans="1:12" ht="39.75" customHeight="1" x14ac:dyDescent="0.4">
      <c r="C1097" s="17"/>
      <c r="D1097" s="1">
        <f t="shared" ref="D1097:H1097" si="608">D1091*$C$2+D1092*$C$3+D1093*$C$4+D1094*$C$5+D1095*$C$6+D1096*$C$7</f>
        <v>73</v>
      </c>
      <c r="E1097" s="1">
        <f t="shared" si="608"/>
        <v>73</v>
      </c>
      <c r="F1097" s="1">
        <f t="shared" si="608"/>
        <v>73</v>
      </c>
      <c r="G1097" s="1">
        <f t="shared" si="608"/>
        <v>32</v>
      </c>
      <c r="H1097" s="1">
        <f t="shared" si="608"/>
        <v>24</v>
      </c>
    </row>
    <row r="1098" spans="1:12" ht="39.75" customHeight="1" x14ac:dyDescent="0.4">
      <c r="D1098" s="1" t="str">
        <f t="shared" ref="D1098" si="609">_xlfn.TEXTJOIN(",",,D1097:H1097)</f>
        <v>73,73,73,32,24</v>
      </c>
      <c r="E1098" s="1"/>
      <c r="F1098" s="1"/>
      <c r="G1098" s="1"/>
      <c r="H1098" s="1"/>
      <c r="K1098">
        <f t="shared" ref="K1098" si="610">K1089+1</f>
        <v>121</v>
      </c>
      <c r="L1098" t="str">
        <f t="shared" ref="L1098" si="611">K1098*10+10&amp;"POKE#"&amp;DEC2HEX($A$1+K1098*5)&amp;","&amp;D1098</f>
        <v>1220POKE#B5D,73,73,73,32,24</v>
      </c>
    </row>
    <row r="1099" spans="1:12" ht="39.75" customHeight="1" thickBot="1" x14ac:dyDescent="0.45">
      <c r="C1099" s="17"/>
    </row>
    <row r="1100" spans="1:12" ht="39.75" customHeight="1" x14ac:dyDescent="0.4">
      <c r="A1100">
        <f>A1091+1</f>
        <v>189</v>
      </c>
      <c r="B1100" s="18" t="str">
        <f>CHAR(A1100)</f>
        <v>ｽ</v>
      </c>
      <c r="C1100" s="17">
        <v>1</v>
      </c>
      <c r="D1100" s="4">
        <v>1</v>
      </c>
      <c r="E1100" s="5">
        <v>1</v>
      </c>
      <c r="F1100" s="5">
        <v>1</v>
      </c>
      <c r="G1100" s="5">
        <v>1</v>
      </c>
      <c r="H1100" s="6">
        <v>1</v>
      </c>
    </row>
    <row r="1101" spans="1:12" ht="39.75" customHeight="1" x14ac:dyDescent="0.4">
      <c r="C1101" s="17">
        <v>2</v>
      </c>
      <c r="D1101" s="7"/>
      <c r="E1101" s="2"/>
      <c r="F1101" s="2"/>
      <c r="G1101" s="2"/>
      <c r="H1101" s="8">
        <v>1</v>
      </c>
    </row>
    <row r="1102" spans="1:12" ht="39.75" customHeight="1" x14ac:dyDescent="0.4">
      <c r="C1102" s="17">
        <v>8</v>
      </c>
      <c r="D1102" s="7"/>
      <c r="E1102" s="2"/>
      <c r="F1102" s="2"/>
      <c r="G1102" s="2">
        <v>1</v>
      </c>
      <c r="H1102" s="8"/>
    </row>
    <row r="1103" spans="1:12" ht="39.75" customHeight="1" x14ac:dyDescent="0.4">
      <c r="C1103" s="17">
        <v>16</v>
      </c>
      <c r="D1103" s="7"/>
      <c r="E1103" s="2"/>
      <c r="F1103" s="2">
        <v>1</v>
      </c>
      <c r="G1103" s="2"/>
      <c r="H1103" s="8"/>
    </row>
    <row r="1104" spans="1:12" ht="39.75" customHeight="1" x14ac:dyDescent="0.4">
      <c r="C1104" s="17">
        <v>32</v>
      </c>
      <c r="D1104" s="7"/>
      <c r="E1104" s="2">
        <v>1</v>
      </c>
      <c r="F1104" s="2"/>
      <c r="G1104" s="2">
        <v>1</v>
      </c>
      <c r="H1104" s="8"/>
    </row>
    <row r="1105" spans="1:12" ht="39.75" customHeight="1" thickBot="1" x14ac:dyDescent="0.45">
      <c r="C1105" s="17">
        <v>64</v>
      </c>
      <c r="D1105" s="9">
        <v>1</v>
      </c>
      <c r="E1105" s="10"/>
      <c r="F1105" s="10"/>
      <c r="G1105" s="10"/>
      <c r="H1105" s="11">
        <v>1</v>
      </c>
    </row>
    <row r="1106" spans="1:12" ht="39.75" customHeight="1" x14ac:dyDescent="0.4">
      <c r="C1106" s="17"/>
      <c r="D1106" s="1">
        <f t="shared" ref="D1106:H1106" si="612">D1100*$C$2+D1101*$C$3+D1102*$C$4+D1103*$C$5+D1104*$C$6+D1105*$C$7</f>
        <v>65</v>
      </c>
      <c r="E1106" s="1">
        <f t="shared" si="612"/>
        <v>33</v>
      </c>
      <c r="F1106" s="1">
        <f t="shared" si="612"/>
        <v>17</v>
      </c>
      <c r="G1106" s="1">
        <f t="shared" si="612"/>
        <v>41</v>
      </c>
      <c r="H1106" s="1">
        <f t="shared" si="612"/>
        <v>67</v>
      </c>
    </row>
    <row r="1107" spans="1:12" ht="39.75" customHeight="1" x14ac:dyDescent="0.4">
      <c r="D1107" s="1" t="str">
        <f t="shared" ref="D1107" si="613">_xlfn.TEXTJOIN(",",,D1106:H1106)</f>
        <v>65,33,17,41,67</v>
      </c>
      <c r="E1107" s="1"/>
      <c r="F1107" s="1"/>
      <c r="G1107" s="1"/>
      <c r="H1107" s="1"/>
      <c r="K1107">
        <f t="shared" ref="K1107" si="614">K1098+1</f>
        <v>122</v>
      </c>
      <c r="L1107" t="str">
        <f t="shared" ref="L1107" si="615">K1107*10+10&amp;"POKE#"&amp;DEC2HEX($A$1+K1107*5)&amp;","&amp;D1107</f>
        <v>1230POKE#B62,65,33,17,41,67</v>
      </c>
    </row>
    <row r="1108" spans="1:12" ht="39.75" customHeight="1" thickBot="1" x14ac:dyDescent="0.45">
      <c r="C1108" s="17"/>
    </row>
    <row r="1109" spans="1:12" ht="39.75" customHeight="1" x14ac:dyDescent="0.4">
      <c r="A1109">
        <f>A1100+1</f>
        <v>190</v>
      </c>
      <c r="B1109" s="18" t="str">
        <f>CHAR(A1109)</f>
        <v>ｾ</v>
      </c>
      <c r="C1109" s="17">
        <v>1</v>
      </c>
      <c r="D1109" s="4"/>
      <c r="E1109" s="5">
        <v>1</v>
      </c>
      <c r="F1109" s="5"/>
      <c r="G1109" s="5"/>
      <c r="H1109" s="6"/>
    </row>
    <row r="1110" spans="1:12" ht="39.75" customHeight="1" x14ac:dyDescent="0.4">
      <c r="C1110" s="17">
        <v>2</v>
      </c>
      <c r="D1110" s="7">
        <v>1</v>
      </c>
      <c r="E1110" s="2">
        <v>1</v>
      </c>
      <c r="F1110" s="2">
        <v>1</v>
      </c>
      <c r="G1110" s="2">
        <v>1</v>
      </c>
      <c r="H1110" s="8">
        <v>1</v>
      </c>
    </row>
    <row r="1111" spans="1:12" ht="39.75" customHeight="1" x14ac:dyDescent="0.4">
      <c r="C1111" s="17">
        <v>8</v>
      </c>
      <c r="D1111" s="7"/>
      <c r="E1111" s="2">
        <v>1</v>
      </c>
      <c r="F1111" s="2"/>
      <c r="G1111" s="2"/>
      <c r="H1111" s="8">
        <v>1</v>
      </c>
    </row>
    <row r="1112" spans="1:12" ht="39.75" customHeight="1" x14ac:dyDescent="0.4">
      <c r="C1112" s="17">
        <v>16</v>
      </c>
      <c r="D1112" s="7"/>
      <c r="E1112" s="2">
        <v>1</v>
      </c>
      <c r="F1112" s="2"/>
      <c r="G1112" s="2"/>
      <c r="H1112" s="8"/>
    </row>
    <row r="1113" spans="1:12" ht="39.75" customHeight="1" x14ac:dyDescent="0.4">
      <c r="C1113" s="17">
        <v>32</v>
      </c>
      <c r="D1113" s="7"/>
      <c r="E1113" s="2">
        <v>1</v>
      </c>
      <c r="F1113" s="2"/>
      <c r="G1113" s="2"/>
      <c r="H1113" s="8"/>
    </row>
    <row r="1114" spans="1:12" ht="39.75" customHeight="1" thickBot="1" x14ac:dyDescent="0.45">
      <c r="C1114" s="17">
        <v>64</v>
      </c>
      <c r="D1114" s="9"/>
      <c r="E1114" s="10">
        <v>1</v>
      </c>
      <c r="F1114" s="10">
        <v>1</v>
      </c>
      <c r="G1114" s="10">
        <v>1</v>
      </c>
      <c r="H1114" s="11">
        <v>1</v>
      </c>
    </row>
    <row r="1115" spans="1:12" ht="39.75" customHeight="1" x14ac:dyDescent="0.4">
      <c r="C1115" s="17"/>
      <c r="D1115" s="1">
        <f t="shared" ref="D1115:H1115" si="616">D1109*$C$2+D1110*$C$3+D1111*$C$4+D1112*$C$5+D1113*$C$6+D1114*$C$7</f>
        <v>2</v>
      </c>
      <c r="E1115" s="1">
        <f t="shared" si="616"/>
        <v>123</v>
      </c>
      <c r="F1115" s="1">
        <f t="shared" si="616"/>
        <v>66</v>
      </c>
      <c r="G1115" s="1">
        <f t="shared" si="616"/>
        <v>66</v>
      </c>
      <c r="H1115" s="1">
        <f t="shared" si="616"/>
        <v>74</v>
      </c>
    </row>
    <row r="1116" spans="1:12" ht="39.75" customHeight="1" x14ac:dyDescent="0.4">
      <c r="D1116" s="1" t="str">
        <f t="shared" ref="D1116" si="617">_xlfn.TEXTJOIN(",",,D1115:H1115)</f>
        <v>2,123,66,66,74</v>
      </c>
      <c r="E1116" s="1"/>
      <c r="F1116" s="1"/>
      <c r="G1116" s="1"/>
      <c r="H1116" s="1"/>
      <c r="K1116">
        <f t="shared" ref="K1116" si="618">K1107+1</f>
        <v>123</v>
      </c>
      <c r="L1116" t="str">
        <f t="shared" ref="L1116" si="619">K1116*10+10&amp;"POKE#"&amp;DEC2HEX($A$1+K1116*5)&amp;","&amp;D1116</f>
        <v>1240POKE#B67,2,123,66,66,74</v>
      </c>
    </row>
    <row r="1117" spans="1:12" ht="39.75" customHeight="1" thickBot="1" x14ac:dyDescent="0.45">
      <c r="C1117" s="17"/>
    </row>
    <row r="1118" spans="1:12" ht="39.75" customHeight="1" x14ac:dyDescent="0.4">
      <c r="A1118">
        <f>A1109+1</f>
        <v>191</v>
      </c>
      <c r="B1118" s="18" t="str">
        <f>CHAR(A1118)</f>
        <v>ｿ</v>
      </c>
      <c r="C1118" s="17">
        <v>1</v>
      </c>
      <c r="D1118" s="4"/>
      <c r="E1118" s="5">
        <v>1</v>
      </c>
      <c r="F1118" s="5"/>
      <c r="G1118" s="5"/>
      <c r="H1118" s="6">
        <v>1</v>
      </c>
    </row>
    <row r="1119" spans="1:12" ht="39.75" customHeight="1" x14ac:dyDescent="0.4">
      <c r="C1119" s="17">
        <v>2</v>
      </c>
      <c r="D1119" s="7"/>
      <c r="E1119" s="2">
        <v>1</v>
      </c>
      <c r="F1119" s="2"/>
      <c r="G1119" s="2"/>
      <c r="H1119" s="8">
        <v>1</v>
      </c>
    </row>
    <row r="1120" spans="1:12" ht="39.75" customHeight="1" x14ac:dyDescent="0.4">
      <c r="C1120" s="17">
        <v>8</v>
      </c>
      <c r="D1120" s="7"/>
      <c r="E1120" s="2"/>
      <c r="F1120" s="2"/>
      <c r="G1120" s="2">
        <v>1</v>
      </c>
      <c r="H1120" s="8"/>
    </row>
    <row r="1121" spans="1:12" ht="39.75" customHeight="1" x14ac:dyDescent="0.4">
      <c r="C1121" s="17">
        <v>16</v>
      </c>
      <c r="D1121" s="7"/>
      <c r="E1121" s="2"/>
      <c r="F1121" s="2"/>
      <c r="G1121" s="2">
        <v>1</v>
      </c>
      <c r="H1121" s="8"/>
    </row>
    <row r="1122" spans="1:12" ht="39.75" customHeight="1" x14ac:dyDescent="0.4">
      <c r="C1122" s="17">
        <v>32</v>
      </c>
      <c r="D1122" s="7"/>
      <c r="E1122" s="2"/>
      <c r="F1122" s="2">
        <v>1</v>
      </c>
      <c r="G1122" s="2"/>
      <c r="H1122" s="8"/>
    </row>
    <row r="1123" spans="1:12" ht="39.75" customHeight="1" thickBot="1" x14ac:dyDescent="0.45">
      <c r="C1123" s="17">
        <v>64</v>
      </c>
      <c r="D1123" s="9"/>
      <c r="E1123" s="10">
        <v>1</v>
      </c>
      <c r="F1123" s="10"/>
      <c r="G1123" s="10"/>
      <c r="H1123" s="11"/>
    </row>
    <row r="1124" spans="1:12" ht="39.75" customHeight="1" x14ac:dyDescent="0.4">
      <c r="C1124" s="17"/>
      <c r="D1124" s="1">
        <f t="shared" ref="D1124:H1124" si="620">D1118*$C$2+D1119*$C$3+D1120*$C$4+D1121*$C$5+D1122*$C$6+D1123*$C$7</f>
        <v>0</v>
      </c>
      <c r="E1124" s="1">
        <f t="shared" si="620"/>
        <v>67</v>
      </c>
      <c r="F1124" s="1">
        <f t="shared" si="620"/>
        <v>32</v>
      </c>
      <c r="G1124" s="1">
        <f t="shared" si="620"/>
        <v>24</v>
      </c>
      <c r="H1124" s="1">
        <f t="shared" si="620"/>
        <v>3</v>
      </c>
    </row>
    <row r="1125" spans="1:12" ht="39.75" customHeight="1" x14ac:dyDescent="0.4">
      <c r="D1125" s="1" t="str">
        <f t="shared" ref="D1125" si="621">_xlfn.TEXTJOIN(",",,D1124:H1124)</f>
        <v>0,67,32,24,3</v>
      </c>
      <c r="E1125" s="1"/>
      <c r="F1125" s="1"/>
      <c r="G1125" s="1"/>
      <c r="H1125" s="1"/>
      <c r="K1125">
        <f t="shared" ref="K1125" si="622">K1116+1</f>
        <v>124</v>
      </c>
      <c r="L1125" t="str">
        <f t="shared" ref="L1125" si="623">K1125*10+10&amp;"POKE#"&amp;DEC2HEX($A$1+K1125*5)&amp;","&amp;D1125</f>
        <v>1250POKE#B6C,0,67,32,24,3</v>
      </c>
    </row>
    <row r="1126" spans="1:12" ht="39.75" customHeight="1" thickBot="1" x14ac:dyDescent="0.45">
      <c r="C1126" s="17"/>
    </row>
    <row r="1127" spans="1:12" ht="39.75" customHeight="1" x14ac:dyDescent="0.4">
      <c r="A1127">
        <f>A1118+1</f>
        <v>192</v>
      </c>
      <c r="B1127" s="18" t="str">
        <f>CHAR(A1127)</f>
        <v>ﾀ</v>
      </c>
      <c r="C1127" s="17">
        <v>1</v>
      </c>
      <c r="D1127" s="4"/>
      <c r="E1127" s="5">
        <v>1</v>
      </c>
      <c r="F1127" s="5">
        <v>1</v>
      </c>
      <c r="G1127" s="5">
        <v>1</v>
      </c>
      <c r="H1127" s="6">
        <v>1</v>
      </c>
    </row>
    <row r="1128" spans="1:12" ht="39.75" customHeight="1" x14ac:dyDescent="0.4">
      <c r="C1128" s="17">
        <v>2</v>
      </c>
      <c r="D1128" s="7">
        <v>1</v>
      </c>
      <c r="E1128" s="2"/>
      <c r="F1128" s="2"/>
      <c r="G1128" s="2"/>
      <c r="H1128" s="8">
        <v>1</v>
      </c>
    </row>
    <row r="1129" spans="1:12" ht="39.75" customHeight="1" x14ac:dyDescent="0.4">
      <c r="C1129" s="17">
        <v>8</v>
      </c>
      <c r="D1129" s="7">
        <v>1</v>
      </c>
      <c r="E1129" s="2"/>
      <c r="F1129" s="2">
        <v>1</v>
      </c>
      <c r="G1129" s="2"/>
      <c r="H1129" s="8">
        <v>1</v>
      </c>
    </row>
    <row r="1130" spans="1:12" ht="39.75" customHeight="1" x14ac:dyDescent="0.4">
      <c r="C1130" s="17">
        <v>16</v>
      </c>
      <c r="D1130" s="7"/>
      <c r="E1130" s="2"/>
      <c r="F1130" s="2"/>
      <c r="G1130" s="2">
        <v>1</v>
      </c>
      <c r="H1130" s="8">
        <v>1</v>
      </c>
    </row>
    <row r="1131" spans="1:12" ht="39.75" customHeight="1" x14ac:dyDescent="0.4">
      <c r="C1131" s="17">
        <v>32</v>
      </c>
      <c r="D1131" s="7"/>
      <c r="E1131" s="2"/>
      <c r="F1131" s="2">
        <v>1</v>
      </c>
      <c r="G1131" s="2">
        <v>1</v>
      </c>
      <c r="H1131" s="8"/>
    </row>
    <row r="1132" spans="1:12" ht="39.75" customHeight="1" thickBot="1" x14ac:dyDescent="0.45">
      <c r="C1132" s="17">
        <v>64</v>
      </c>
      <c r="D1132" s="9"/>
      <c r="E1132" s="10">
        <v>1</v>
      </c>
      <c r="F1132" s="10">
        <v>1</v>
      </c>
      <c r="G1132" s="10"/>
      <c r="H1132" s="11"/>
    </row>
    <row r="1133" spans="1:12" ht="39.75" customHeight="1" x14ac:dyDescent="0.4">
      <c r="C1133" s="17"/>
      <c r="D1133" s="1">
        <f t="shared" ref="D1133:H1133" si="624">D1127*$C$2+D1128*$C$3+D1129*$C$4+D1130*$C$5+D1131*$C$6+D1132*$C$7</f>
        <v>10</v>
      </c>
      <c r="E1133" s="1">
        <f t="shared" si="624"/>
        <v>65</v>
      </c>
      <c r="F1133" s="1">
        <f t="shared" si="624"/>
        <v>105</v>
      </c>
      <c r="G1133" s="1">
        <f t="shared" si="624"/>
        <v>49</v>
      </c>
      <c r="H1133" s="1">
        <f t="shared" si="624"/>
        <v>27</v>
      </c>
    </row>
    <row r="1134" spans="1:12" ht="39.75" customHeight="1" x14ac:dyDescent="0.4">
      <c r="D1134" s="1" t="str">
        <f t="shared" ref="D1134" si="625">_xlfn.TEXTJOIN(",",,D1133:H1133)</f>
        <v>10,65,105,49,27</v>
      </c>
      <c r="E1134" s="1"/>
      <c r="F1134" s="1"/>
      <c r="G1134" s="1"/>
      <c r="H1134" s="1"/>
      <c r="K1134">
        <f t="shared" ref="K1134" si="626">K1125+1</f>
        <v>125</v>
      </c>
      <c r="L1134" t="str">
        <f t="shared" ref="L1134" si="627">K1134*10+10&amp;"POKE#"&amp;DEC2HEX($A$1+K1134*5)&amp;","&amp;D1134</f>
        <v>1260POKE#B71,10,65,105,49,27</v>
      </c>
    </row>
    <row r="1135" spans="1:12" ht="39.75" customHeight="1" thickBot="1" x14ac:dyDescent="0.45">
      <c r="C1135" s="17"/>
    </row>
    <row r="1136" spans="1:12" ht="39.75" customHeight="1" x14ac:dyDescent="0.4">
      <c r="A1136">
        <f>A1127+1</f>
        <v>193</v>
      </c>
      <c r="B1136" s="18" t="str">
        <f>CHAR(A1136)</f>
        <v>ﾁ</v>
      </c>
      <c r="C1136" s="17">
        <v>1</v>
      </c>
      <c r="D1136" s="4"/>
      <c r="E1136" s="5"/>
      <c r="F1136" s="5"/>
      <c r="G1136" s="5">
        <v>1</v>
      </c>
      <c r="H1136" s="6"/>
    </row>
    <row r="1137" spans="1:12" ht="39.75" customHeight="1" x14ac:dyDescent="0.4">
      <c r="C1137" s="17">
        <v>2</v>
      </c>
      <c r="D1137" s="7"/>
      <c r="E1137" s="2">
        <v>1</v>
      </c>
      <c r="F1137" s="2">
        <v>1</v>
      </c>
      <c r="G1137" s="2"/>
      <c r="H1137" s="8"/>
    </row>
    <row r="1138" spans="1:12" ht="39.75" customHeight="1" x14ac:dyDescent="0.4">
      <c r="C1138" s="17">
        <v>8</v>
      </c>
      <c r="D1138" s="7"/>
      <c r="E1138" s="2"/>
      <c r="F1138" s="2"/>
      <c r="G1138" s="2">
        <v>1</v>
      </c>
      <c r="H1138" s="8"/>
    </row>
    <row r="1139" spans="1:12" ht="39.75" customHeight="1" x14ac:dyDescent="0.4">
      <c r="C1139" s="17">
        <v>16</v>
      </c>
      <c r="D1139" s="7">
        <v>1</v>
      </c>
      <c r="E1139" s="2">
        <v>1</v>
      </c>
      <c r="F1139" s="2">
        <v>1</v>
      </c>
      <c r="G1139" s="2">
        <v>1</v>
      </c>
      <c r="H1139" s="8">
        <v>1</v>
      </c>
    </row>
    <row r="1140" spans="1:12" ht="39.75" customHeight="1" x14ac:dyDescent="0.4">
      <c r="C1140" s="17">
        <v>32</v>
      </c>
      <c r="D1140" s="7"/>
      <c r="E1140" s="2"/>
      <c r="F1140" s="2"/>
      <c r="G1140" s="2">
        <v>1</v>
      </c>
      <c r="H1140" s="8"/>
    </row>
    <row r="1141" spans="1:12" ht="39.75" customHeight="1" thickBot="1" x14ac:dyDescent="0.45">
      <c r="C1141" s="17">
        <v>64</v>
      </c>
      <c r="D1141" s="9"/>
      <c r="E1141" s="10"/>
      <c r="F1141" s="10">
        <v>1</v>
      </c>
      <c r="G1141" s="10"/>
      <c r="H1141" s="11"/>
    </row>
    <row r="1142" spans="1:12" ht="39.75" customHeight="1" x14ac:dyDescent="0.4">
      <c r="C1142" s="17"/>
      <c r="D1142" s="1">
        <f t="shared" ref="D1142:H1142" si="628">D1136*$C$2+D1137*$C$3+D1138*$C$4+D1139*$C$5+D1140*$C$6+D1141*$C$7</f>
        <v>16</v>
      </c>
      <c r="E1142" s="1">
        <f t="shared" si="628"/>
        <v>18</v>
      </c>
      <c r="F1142" s="1">
        <f t="shared" si="628"/>
        <v>82</v>
      </c>
      <c r="G1142" s="1">
        <f t="shared" si="628"/>
        <v>57</v>
      </c>
      <c r="H1142" s="1">
        <f t="shared" si="628"/>
        <v>16</v>
      </c>
    </row>
    <row r="1143" spans="1:12" ht="39.75" customHeight="1" x14ac:dyDescent="0.4">
      <c r="D1143" s="1" t="str">
        <f t="shared" ref="D1143" si="629">_xlfn.TEXTJOIN(",",,D1142:H1142)</f>
        <v>16,18,82,57,16</v>
      </c>
      <c r="E1143" s="1"/>
      <c r="F1143" s="1"/>
      <c r="G1143" s="1"/>
      <c r="H1143" s="1"/>
      <c r="K1143">
        <f t="shared" ref="K1143" si="630">K1134+1</f>
        <v>126</v>
      </c>
      <c r="L1143" t="str">
        <f t="shared" ref="L1143" si="631">K1143*10+10&amp;"POKE#"&amp;DEC2HEX($A$1+K1143*5)&amp;","&amp;D1143</f>
        <v>1270POKE#B76,16,18,82,57,16</v>
      </c>
    </row>
    <row r="1144" spans="1:12" ht="39.75" customHeight="1" thickBot="1" x14ac:dyDescent="0.45">
      <c r="C1144" s="17"/>
    </row>
    <row r="1145" spans="1:12" ht="39.75" customHeight="1" x14ac:dyDescent="0.4">
      <c r="A1145">
        <f>A1136+1</f>
        <v>194</v>
      </c>
      <c r="B1145" s="18" t="str">
        <f>CHAR(A1145)</f>
        <v>ﾂ</v>
      </c>
      <c r="C1145" s="17">
        <v>1</v>
      </c>
      <c r="D1145" s="4">
        <v>1</v>
      </c>
      <c r="E1145" s="5"/>
      <c r="F1145" s="5">
        <v>1</v>
      </c>
      <c r="G1145" s="5"/>
      <c r="H1145" s="6">
        <v>1</v>
      </c>
    </row>
    <row r="1146" spans="1:12" ht="39.75" customHeight="1" x14ac:dyDescent="0.4">
      <c r="C1146" s="17">
        <v>2</v>
      </c>
      <c r="D1146" s="7">
        <v>1</v>
      </c>
      <c r="E1146" s="2"/>
      <c r="F1146" s="2">
        <v>1</v>
      </c>
      <c r="G1146" s="2"/>
      <c r="H1146" s="8">
        <v>1</v>
      </c>
    </row>
    <row r="1147" spans="1:12" ht="39.75" customHeight="1" x14ac:dyDescent="0.4">
      <c r="C1147" s="17">
        <v>8</v>
      </c>
      <c r="D1147" s="7">
        <v>1</v>
      </c>
      <c r="E1147" s="2"/>
      <c r="F1147" s="2">
        <v>1</v>
      </c>
      <c r="G1147" s="2"/>
      <c r="H1147" s="8">
        <v>1</v>
      </c>
    </row>
    <row r="1148" spans="1:12" ht="39.75" customHeight="1" x14ac:dyDescent="0.4">
      <c r="C1148" s="17">
        <v>16</v>
      </c>
      <c r="D1148" s="7"/>
      <c r="E1148" s="2"/>
      <c r="F1148" s="2"/>
      <c r="G1148" s="2"/>
      <c r="H1148" s="8">
        <v>1</v>
      </c>
    </row>
    <row r="1149" spans="1:12" ht="39.75" customHeight="1" x14ac:dyDescent="0.4">
      <c r="C1149" s="17">
        <v>32</v>
      </c>
      <c r="D1149" s="7"/>
      <c r="E1149" s="2"/>
      <c r="F1149" s="2"/>
      <c r="G1149" s="2">
        <v>1</v>
      </c>
      <c r="H1149" s="8"/>
    </row>
    <row r="1150" spans="1:12" ht="39.75" customHeight="1" thickBot="1" x14ac:dyDescent="0.45">
      <c r="C1150" s="17">
        <v>64</v>
      </c>
      <c r="D1150" s="9"/>
      <c r="E1150" s="10">
        <v>1</v>
      </c>
      <c r="F1150" s="10">
        <v>1</v>
      </c>
      <c r="G1150" s="10"/>
      <c r="H1150" s="11"/>
    </row>
    <row r="1151" spans="1:12" ht="39.75" customHeight="1" x14ac:dyDescent="0.4">
      <c r="C1151" s="17"/>
      <c r="D1151" s="1">
        <f t="shared" ref="D1151:H1151" si="632">D1145*$C$2+D1146*$C$3+D1147*$C$4+D1148*$C$5+D1149*$C$6+D1150*$C$7</f>
        <v>11</v>
      </c>
      <c r="E1151" s="1">
        <f t="shared" si="632"/>
        <v>64</v>
      </c>
      <c r="F1151" s="1">
        <f t="shared" si="632"/>
        <v>75</v>
      </c>
      <c r="G1151" s="1">
        <f t="shared" si="632"/>
        <v>32</v>
      </c>
      <c r="H1151" s="1">
        <f t="shared" si="632"/>
        <v>27</v>
      </c>
    </row>
    <row r="1152" spans="1:12" ht="39.75" customHeight="1" x14ac:dyDescent="0.4">
      <c r="D1152" s="1" t="str">
        <f t="shared" ref="D1152" si="633">_xlfn.TEXTJOIN(",",,D1151:H1151)</f>
        <v>11,64,75,32,27</v>
      </c>
      <c r="E1152" s="1"/>
      <c r="F1152" s="1"/>
      <c r="G1152" s="1"/>
      <c r="H1152" s="1"/>
      <c r="K1152">
        <f t="shared" ref="K1152" si="634">K1143+1</f>
        <v>127</v>
      </c>
      <c r="L1152" t="str">
        <f t="shared" ref="L1152" si="635">K1152*10+10&amp;"POKE#"&amp;DEC2HEX($A$1+K1152*5)&amp;","&amp;D1152</f>
        <v>1280POKE#B7B,11,64,75,32,27</v>
      </c>
    </row>
    <row r="1153" spans="1:12" ht="39.75" customHeight="1" thickBot="1" x14ac:dyDescent="0.45">
      <c r="C1153" s="17"/>
    </row>
    <row r="1154" spans="1:12" ht="39.75" customHeight="1" x14ac:dyDescent="0.4">
      <c r="A1154">
        <f>A1145+1</f>
        <v>195</v>
      </c>
      <c r="B1154" s="18" t="str">
        <f>CHAR(A1154)</f>
        <v>ﾃ</v>
      </c>
      <c r="C1154" s="17">
        <v>1</v>
      </c>
      <c r="D1154" s="4"/>
      <c r="E1154" s="5">
        <v>1</v>
      </c>
      <c r="F1154" s="5">
        <v>1</v>
      </c>
      <c r="G1154" s="5">
        <v>1</v>
      </c>
      <c r="H1154" s="6"/>
    </row>
    <row r="1155" spans="1:12" ht="39.75" customHeight="1" x14ac:dyDescent="0.4">
      <c r="C1155" s="17">
        <v>2</v>
      </c>
      <c r="D1155" s="7"/>
      <c r="E1155" s="2"/>
      <c r="F1155" s="2"/>
      <c r="G1155" s="2"/>
      <c r="H1155" s="8"/>
    </row>
    <row r="1156" spans="1:12" ht="39.75" customHeight="1" x14ac:dyDescent="0.4">
      <c r="C1156" s="17">
        <v>8</v>
      </c>
      <c r="D1156" s="7">
        <v>1</v>
      </c>
      <c r="E1156" s="2">
        <v>1</v>
      </c>
      <c r="F1156" s="2">
        <v>1</v>
      </c>
      <c r="G1156" s="2">
        <v>1</v>
      </c>
      <c r="H1156" s="8">
        <v>1</v>
      </c>
    </row>
    <row r="1157" spans="1:12" ht="39.75" customHeight="1" x14ac:dyDescent="0.4">
      <c r="C1157" s="17">
        <v>16</v>
      </c>
      <c r="D1157" s="7"/>
      <c r="E1157" s="2"/>
      <c r="F1157" s="2"/>
      <c r="G1157" s="2">
        <v>1</v>
      </c>
      <c r="H1157" s="8"/>
    </row>
    <row r="1158" spans="1:12" ht="39.75" customHeight="1" x14ac:dyDescent="0.4">
      <c r="C1158" s="17">
        <v>32</v>
      </c>
      <c r="D1158" s="7"/>
      <c r="E1158" s="2"/>
      <c r="F1158" s="2">
        <v>1</v>
      </c>
      <c r="G1158" s="2">
        <v>1</v>
      </c>
      <c r="H1158" s="8"/>
    </row>
    <row r="1159" spans="1:12" ht="39.75" customHeight="1" thickBot="1" x14ac:dyDescent="0.45">
      <c r="C1159" s="17">
        <v>64</v>
      </c>
      <c r="D1159" s="9"/>
      <c r="E1159" s="10">
        <v>1</v>
      </c>
      <c r="F1159" s="10">
        <v>1</v>
      </c>
      <c r="G1159" s="10"/>
      <c r="H1159" s="11"/>
    </row>
    <row r="1160" spans="1:12" ht="39.75" customHeight="1" x14ac:dyDescent="0.4">
      <c r="C1160" s="17"/>
      <c r="D1160" s="1">
        <f t="shared" ref="D1160:H1160" si="636">D1154*$C$2+D1155*$C$3+D1156*$C$4+D1157*$C$5+D1158*$C$6+D1159*$C$7</f>
        <v>8</v>
      </c>
      <c r="E1160" s="1">
        <f t="shared" si="636"/>
        <v>73</v>
      </c>
      <c r="F1160" s="1">
        <f t="shared" si="636"/>
        <v>105</v>
      </c>
      <c r="G1160" s="1">
        <f t="shared" si="636"/>
        <v>57</v>
      </c>
      <c r="H1160" s="1">
        <f t="shared" si="636"/>
        <v>8</v>
      </c>
    </row>
    <row r="1161" spans="1:12" ht="39.75" customHeight="1" x14ac:dyDescent="0.4">
      <c r="D1161" s="1" t="str">
        <f t="shared" ref="D1161" si="637">_xlfn.TEXTJOIN(",",,D1160:H1160)</f>
        <v>8,73,105,57,8</v>
      </c>
      <c r="E1161" s="1"/>
      <c r="F1161" s="1"/>
      <c r="G1161" s="1"/>
      <c r="H1161" s="1"/>
      <c r="K1161">
        <f t="shared" ref="K1161" si="638">K1152+1</f>
        <v>128</v>
      </c>
      <c r="L1161" t="str">
        <f t="shared" ref="L1161" si="639">K1161*10+10&amp;"POKE#"&amp;DEC2HEX($A$1+K1161*5)&amp;","&amp;D1161</f>
        <v>1290POKE#B80,8,73,105,57,8</v>
      </c>
    </row>
    <row r="1162" spans="1:12" ht="39.75" customHeight="1" thickBot="1" x14ac:dyDescent="0.45">
      <c r="C1162" s="17"/>
    </row>
    <row r="1163" spans="1:12" ht="39.75" customHeight="1" x14ac:dyDescent="0.4">
      <c r="A1163">
        <f>A1154+1</f>
        <v>196</v>
      </c>
      <c r="B1163" s="18" t="str">
        <f>CHAR(A1163)</f>
        <v>ﾄ</v>
      </c>
      <c r="C1163" s="17">
        <v>1</v>
      </c>
      <c r="D1163" s="4"/>
      <c r="E1163" s="5">
        <v>1</v>
      </c>
      <c r="F1163" s="5"/>
      <c r="G1163" s="5"/>
      <c r="H1163" s="6"/>
    </row>
    <row r="1164" spans="1:12" ht="39.75" customHeight="1" x14ac:dyDescent="0.4">
      <c r="C1164" s="17">
        <v>2</v>
      </c>
      <c r="D1164" s="7"/>
      <c r="E1164" s="2">
        <v>1</v>
      </c>
      <c r="F1164" s="2"/>
      <c r="G1164" s="2"/>
      <c r="H1164" s="8"/>
    </row>
    <row r="1165" spans="1:12" ht="39.75" customHeight="1" x14ac:dyDescent="0.4">
      <c r="C1165" s="17">
        <v>8</v>
      </c>
      <c r="D1165" s="7"/>
      <c r="E1165" s="2">
        <v>1</v>
      </c>
      <c r="F1165" s="2">
        <v>1</v>
      </c>
      <c r="G1165" s="2"/>
      <c r="H1165" s="8"/>
    </row>
    <row r="1166" spans="1:12" ht="39.75" customHeight="1" x14ac:dyDescent="0.4">
      <c r="C1166" s="17">
        <v>16</v>
      </c>
      <c r="D1166" s="7"/>
      <c r="E1166" s="2">
        <v>1</v>
      </c>
      <c r="F1166" s="2"/>
      <c r="G1166" s="2">
        <v>1</v>
      </c>
      <c r="H1166" s="8"/>
    </row>
    <row r="1167" spans="1:12" ht="39.75" customHeight="1" x14ac:dyDescent="0.4">
      <c r="C1167" s="17">
        <v>32</v>
      </c>
      <c r="D1167" s="7"/>
      <c r="E1167" s="2">
        <v>1</v>
      </c>
      <c r="F1167" s="2"/>
      <c r="G1167" s="2"/>
      <c r="H1167" s="8"/>
    </row>
    <row r="1168" spans="1:12" ht="39.75" customHeight="1" thickBot="1" x14ac:dyDescent="0.45">
      <c r="C1168" s="17">
        <v>64</v>
      </c>
      <c r="D1168" s="9"/>
      <c r="E1168" s="10">
        <v>1</v>
      </c>
      <c r="F1168" s="10"/>
      <c r="G1168" s="10"/>
      <c r="H1168" s="11"/>
    </row>
    <row r="1169" spans="1:12" ht="39.75" customHeight="1" x14ac:dyDescent="0.4">
      <c r="C1169" s="17"/>
      <c r="D1169" s="1">
        <f t="shared" ref="D1169:H1169" si="640">D1163*$C$2+D1164*$C$3+D1165*$C$4+D1166*$C$5+D1167*$C$6+D1168*$C$7</f>
        <v>0</v>
      </c>
      <c r="E1169" s="1">
        <f t="shared" si="640"/>
        <v>123</v>
      </c>
      <c r="F1169" s="1">
        <f t="shared" si="640"/>
        <v>8</v>
      </c>
      <c r="G1169" s="1">
        <f t="shared" si="640"/>
        <v>16</v>
      </c>
      <c r="H1169" s="1">
        <f t="shared" si="640"/>
        <v>0</v>
      </c>
    </row>
    <row r="1170" spans="1:12" ht="39.75" customHeight="1" x14ac:dyDescent="0.4">
      <c r="D1170" s="1" t="str">
        <f t="shared" ref="D1170" si="641">_xlfn.TEXTJOIN(",",,D1169:H1169)</f>
        <v>0,123,8,16,0</v>
      </c>
      <c r="E1170" s="1"/>
      <c r="F1170" s="1"/>
      <c r="G1170" s="1"/>
      <c r="H1170" s="1"/>
      <c r="K1170">
        <f>K1161+1</f>
        <v>129</v>
      </c>
      <c r="L1170" t="str">
        <f>K1170*10+10&amp;"POKE#"&amp;DEC2HEX($A$1+K1170*5)&amp;","&amp;D1170</f>
        <v>1300POKE#B85,0,123,8,16,0</v>
      </c>
    </row>
    <row r="1171" spans="1:12" ht="39.75" customHeight="1" thickBot="1" x14ac:dyDescent="0.45">
      <c r="C1171" s="17"/>
    </row>
    <row r="1172" spans="1:12" ht="39.75" customHeight="1" x14ac:dyDescent="0.4">
      <c r="A1172">
        <f>A1163+1</f>
        <v>197</v>
      </c>
      <c r="B1172" s="18" t="str">
        <f>CHAR(A1172)</f>
        <v>ﾅ</v>
      </c>
      <c r="C1172" s="17">
        <v>1</v>
      </c>
      <c r="D1172" s="4"/>
      <c r="E1172" s="5"/>
      <c r="F1172" s="5">
        <v>1</v>
      </c>
      <c r="G1172" s="5"/>
      <c r="H1172" s="6"/>
    </row>
    <row r="1173" spans="1:12" ht="39.75" customHeight="1" x14ac:dyDescent="0.4">
      <c r="C1173" s="17">
        <v>2</v>
      </c>
      <c r="D1173" s="7">
        <v>1</v>
      </c>
      <c r="E1173" s="2">
        <v>1</v>
      </c>
      <c r="F1173" s="2">
        <v>1</v>
      </c>
      <c r="G1173" s="2">
        <v>1</v>
      </c>
      <c r="H1173" s="8">
        <v>1</v>
      </c>
    </row>
    <row r="1174" spans="1:12" ht="39.75" customHeight="1" x14ac:dyDescent="0.4">
      <c r="C1174" s="17">
        <v>8</v>
      </c>
      <c r="D1174" s="7"/>
      <c r="E1174" s="2"/>
      <c r="F1174" s="2">
        <v>1</v>
      </c>
      <c r="G1174" s="2"/>
      <c r="H1174" s="8"/>
    </row>
    <row r="1175" spans="1:12" ht="39.75" customHeight="1" x14ac:dyDescent="0.4">
      <c r="C1175" s="17">
        <v>16</v>
      </c>
      <c r="D1175" s="7"/>
      <c r="E1175" s="2"/>
      <c r="F1175" s="2">
        <v>1</v>
      </c>
      <c r="G1175" s="2"/>
      <c r="H1175" s="8"/>
    </row>
    <row r="1176" spans="1:12" ht="39.75" customHeight="1" x14ac:dyDescent="0.4">
      <c r="C1176" s="17">
        <v>32</v>
      </c>
      <c r="D1176" s="7"/>
      <c r="E1176" s="2"/>
      <c r="F1176" s="2">
        <v>1</v>
      </c>
      <c r="G1176" s="2"/>
      <c r="H1176" s="8"/>
    </row>
    <row r="1177" spans="1:12" ht="39.75" customHeight="1" thickBot="1" x14ac:dyDescent="0.45">
      <c r="C1177" s="17">
        <v>64</v>
      </c>
      <c r="D1177" s="9"/>
      <c r="E1177" s="10">
        <v>1</v>
      </c>
      <c r="F1177" s="10"/>
      <c r="G1177" s="10"/>
      <c r="H1177" s="11"/>
    </row>
    <row r="1178" spans="1:12" ht="39.75" customHeight="1" x14ac:dyDescent="0.4">
      <c r="C1178" s="17"/>
      <c r="D1178" s="1">
        <f t="shared" ref="D1178:H1178" si="642">D1172*$C$2+D1173*$C$3+D1174*$C$4+D1175*$C$5+D1176*$C$6+D1177*$C$7</f>
        <v>2</v>
      </c>
      <c r="E1178" s="1">
        <f t="shared" si="642"/>
        <v>66</v>
      </c>
      <c r="F1178" s="1">
        <f t="shared" si="642"/>
        <v>59</v>
      </c>
      <c r="G1178" s="1">
        <f t="shared" si="642"/>
        <v>2</v>
      </c>
      <c r="H1178" s="1">
        <f t="shared" si="642"/>
        <v>2</v>
      </c>
    </row>
    <row r="1179" spans="1:12" ht="39.75" customHeight="1" x14ac:dyDescent="0.4">
      <c r="D1179" s="1" t="str">
        <f t="shared" ref="D1179" si="643">_xlfn.TEXTJOIN(",",,D1178:H1178)</f>
        <v>2,66,59,2,2</v>
      </c>
      <c r="E1179" s="1"/>
      <c r="F1179" s="1"/>
      <c r="G1179" s="1"/>
      <c r="H1179" s="1"/>
      <c r="K1179">
        <f>K1170+1</f>
        <v>130</v>
      </c>
      <c r="L1179" t="str">
        <f>K1179*10+10&amp;"POKE#"&amp;DEC2HEX($A$1+K1179*5)&amp;","&amp;D1179</f>
        <v>1310POKE#B8A,2,66,59,2,2</v>
      </c>
    </row>
    <row r="1180" spans="1:12" ht="39.75" customHeight="1" thickBot="1" x14ac:dyDescent="0.45">
      <c r="C1180" s="17"/>
    </row>
    <row r="1181" spans="1:12" ht="39.75" customHeight="1" x14ac:dyDescent="0.4">
      <c r="A1181">
        <f>A1172+1</f>
        <v>198</v>
      </c>
      <c r="B1181" s="18" t="str">
        <f>CHAR(A1181)</f>
        <v>ﾆ</v>
      </c>
      <c r="C1181" s="17">
        <v>1</v>
      </c>
      <c r="D1181" s="4"/>
      <c r="E1181" s="5"/>
      <c r="F1181" s="5"/>
      <c r="G1181" s="5"/>
      <c r="H1181" s="6"/>
    </row>
    <row r="1182" spans="1:12" ht="39.75" customHeight="1" x14ac:dyDescent="0.4">
      <c r="C1182" s="17">
        <v>2</v>
      </c>
      <c r="D1182" s="7"/>
      <c r="E1182" s="2">
        <v>1</v>
      </c>
      <c r="F1182" s="2">
        <v>1</v>
      </c>
      <c r="G1182" s="2">
        <v>1</v>
      </c>
      <c r="H1182" s="8"/>
    </row>
    <row r="1183" spans="1:12" ht="39.75" customHeight="1" x14ac:dyDescent="0.4">
      <c r="C1183" s="17">
        <v>8</v>
      </c>
      <c r="D1183" s="7"/>
      <c r="E1183" s="2"/>
      <c r="F1183" s="2"/>
      <c r="G1183" s="2"/>
      <c r="H1183" s="8"/>
    </row>
    <row r="1184" spans="1:12" ht="39.75" customHeight="1" x14ac:dyDescent="0.4">
      <c r="C1184" s="17">
        <v>16</v>
      </c>
      <c r="D1184" s="7"/>
      <c r="E1184" s="2"/>
      <c r="F1184" s="2"/>
      <c r="G1184" s="2"/>
      <c r="H1184" s="8"/>
    </row>
    <row r="1185" spans="1:12" ht="39.75" customHeight="1" x14ac:dyDescent="0.4">
      <c r="C1185" s="17">
        <v>32</v>
      </c>
      <c r="D1185" s="7"/>
      <c r="E1185" s="2"/>
      <c r="F1185" s="2"/>
      <c r="G1185" s="2"/>
      <c r="H1185" s="8"/>
    </row>
    <row r="1186" spans="1:12" ht="39.75" customHeight="1" thickBot="1" x14ac:dyDescent="0.45">
      <c r="C1186" s="17">
        <v>64</v>
      </c>
      <c r="D1186" s="9">
        <v>1</v>
      </c>
      <c r="E1186" s="10">
        <v>1</v>
      </c>
      <c r="F1186" s="10">
        <v>1</v>
      </c>
      <c r="G1186" s="10">
        <v>1</v>
      </c>
      <c r="H1186" s="11">
        <v>1</v>
      </c>
    </row>
    <row r="1187" spans="1:12" ht="39.75" customHeight="1" x14ac:dyDescent="0.4">
      <c r="C1187" s="17"/>
      <c r="D1187" s="1">
        <f t="shared" ref="D1187:H1187" si="644">D1181*$C$2+D1182*$C$3+D1183*$C$4+D1184*$C$5+D1185*$C$6+D1186*$C$7</f>
        <v>64</v>
      </c>
      <c r="E1187" s="1">
        <f t="shared" si="644"/>
        <v>66</v>
      </c>
      <c r="F1187" s="1">
        <f t="shared" si="644"/>
        <v>66</v>
      </c>
      <c r="G1187" s="1">
        <f t="shared" si="644"/>
        <v>66</v>
      </c>
      <c r="H1187" s="1">
        <f t="shared" si="644"/>
        <v>64</v>
      </c>
    </row>
    <row r="1188" spans="1:12" ht="39.75" customHeight="1" x14ac:dyDescent="0.4">
      <c r="D1188" s="1" t="str">
        <f t="shared" ref="D1188" si="645">_xlfn.TEXTJOIN(",",,D1187:H1187)</f>
        <v>64,66,66,66,64</v>
      </c>
      <c r="E1188" s="1"/>
      <c r="F1188" s="1"/>
      <c r="G1188" s="1"/>
      <c r="H1188" s="1"/>
      <c r="K1188">
        <f t="shared" ref="K1188" si="646">K1179+1</f>
        <v>131</v>
      </c>
      <c r="L1188" t="str">
        <f t="shared" ref="L1188" si="647">K1188*10+10&amp;"POKE#"&amp;DEC2HEX($A$1+K1188*5)&amp;","&amp;D1188</f>
        <v>1320POKE#B8F,64,66,66,66,64</v>
      </c>
    </row>
    <row r="1189" spans="1:12" ht="39.75" customHeight="1" thickBot="1" x14ac:dyDescent="0.45">
      <c r="C1189" s="17"/>
    </row>
    <row r="1190" spans="1:12" ht="39.75" customHeight="1" x14ac:dyDescent="0.4">
      <c r="A1190">
        <f>A1181+1</f>
        <v>199</v>
      </c>
      <c r="B1190" s="18" t="str">
        <f>CHAR(A1190)</f>
        <v>ﾇ</v>
      </c>
      <c r="C1190" s="17">
        <v>1</v>
      </c>
      <c r="D1190" s="4">
        <v>1</v>
      </c>
      <c r="E1190" s="5">
        <v>1</v>
      </c>
      <c r="F1190" s="5">
        <v>1</v>
      </c>
      <c r="G1190" s="5">
        <v>1</v>
      </c>
      <c r="H1190" s="6">
        <v>1</v>
      </c>
    </row>
    <row r="1191" spans="1:12" ht="39.75" customHeight="1" x14ac:dyDescent="0.4">
      <c r="C1191" s="17">
        <v>2</v>
      </c>
      <c r="D1191" s="7"/>
      <c r="E1191" s="2"/>
      <c r="F1191" s="2"/>
      <c r="G1191" s="2"/>
      <c r="H1191" s="8">
        <v>1</v>
      </c>
    </row>
    <row r="1192" spans="1:12" ht="39.75" customHeight="1" x14ac:dyDescent="0.4">
      <c r="C1192" s="17">
        <v>8</v>
      </c>
      <c r="D1192" s="7"/>
      <c r="E1192" s="2">
        <v>1</v>
      </c>
      <c r="F1192" s="2"/>
      <c r="G1192" s="2">
        <v>1</v>
      </c>
      <c r="H1192" s="8">
        <v>1</v>
      </c>
    </row>
    <row r="1193" spans="1:12" ht="39.75" customHeight="1" x14ac:dyDescent="0.4">
      <c r="C1193" s="17">
        <v>16</v>
      </c>
      <c r="D1193" s="7"/>
      <c r="E1193" s="2"/>
      <c r="F1193" s="2">
        <v>1</v>
      </c>
      <c r="G1193" s="2">
        <v>1</v>
      </c>
      <c r="H1193" s="8"/>
    </row>
    <row r="1194" spans="1:12" ht="39.75" customHeight="1" x14ac:dyDescent="0.4">
      <c r="C1194" s="17">
        <v>32</v>
      </c>
      <c r="D1194" s="7"/>
      <c r="E1194" s="2"/>
      <c r="F1194" s="2">
        <v>1</v>
      </c>
      <c r="G1194" s="2">
        <v>1</v>
      </c>
      <c r="H1194" s="8"/>
    </row>
    <row r="1195" spans="1:12" ht="39.75" customHeight="1" thickBot="1" x14ac:dyDescent="0.45">
      <c r="C1195" s="17">
        <v>64</v>
      </c>
      <c r="D1195" s="9"/>
      <c r="E1195" s="10">
        <v>1</v>
      </c>
      <c r="F1195" s="10">
        <v>1</v>
      </c>
      <c r="G1195" s="10"/>
      <c r="H1195" s="11"/>
    </row>
    <row r="1196" spans="1:12" ht="39.75" customHeight="1" x14ac:dyDescent="0.4">
      <c r="C1196" s="17"/>
      <c r="D1196" s="1">
        <f t="shared" ref="D1196:H1196" si="648">D1190*$C$2+D1191*$C$3+D1192*$C$4+D1193*$C$5+D1194*$C$6+D1195*$C$7</f>
        <v>1</v>
      </c>
      <c r="E1196" s="1">
        <f t="shared" si="648"/>
        <v>73</v>
      </c>
      <c r="F1196" s="1">
        <f t="shared" si="648"/>
        <v>113</v>
      </c>
      <c r="G1196" s="1">
        <f t="shared" si="648"/>
        <v>57</v>
      </c>
      <c r="H1196" s="1">
        <f t="shared" si="648"/>
        <v>11</v>
      </c>
    </row>
    <row r="1197" spans="1:12" ht="39.75" customHeight="1" x14ac:dyDescent="0.4">
      <c r="D1197" s="1" t="str">
        <f t="shared" ref="D1197" si="649">_xlfn.TEXTJOIN(",",,D1196:H1196)</f>
        <v>1,73,113,57,11</v>
      </c>
      <c r="E1197" s="1"/>
      <c r="F1197" s="1"/>
      <c r="G1197" s="1"/>
      <c r="H1197" s="1"/>
      <c r="K1197">
        <f t="shared" ref="K1197" si="650">K1188+1</f>
        <v>132</v>
      </c>
      <c r="L1197" t="str">
        <f t="shared" ref="L1197" si="651">K1197*10+10&amp;"POKE#"&amp;DEC2HEX($A$1+K1197*5)&amp;","&amp;D1197</f>
        <v>1330POKE#B94,1,73,113,57,11</v>
      </c>
    </row>
    <row r="1198" spans="1:12" ht="39.75" customHeight="1" thickBot="1" x14ac:dyDescent="0.45">
      <c r="C1198" s="17"/>
    </row>
    <row r="1199" spans="1:12" ht="39.75" customHeight="1" x14ac:dyDescent="0.4">
      <c r="A1199">
        <f>A1190+1</f>
        <v>200</v>
      </c>
      <c r="B1199" s="18" t="str">
        <f>CHAR(A1199)</f>
        <v>ﾈ</v>
      </c>
      <c r="C1199" s="17">
        <v>1</v>
      </c>
      <c r="D1199" s="4"/>
      <c r="E1199" s="5"/>
      <c r="F1199" s="5">
        <v>1</v>
      </c>
      <c r="G1199" s="5"/>
      <c r="H1199" s="6"/>
    </row>
    <row r="1200" spans="1:12" ht="39.75" customHeight="1" x14ac:dyDescent="0.4">
      <c r="C1200" s="17">
        <v>2</v>
      </c>
      <c r="D1200" s="7">
        <v>1</v>
      </c>
      <c r="E1200" s="2">
        <v>1</v>
      </c>
      <c r="F1200" s="2">
        <v>1</v>
      </c>
      <c r="G1200" s="2">
        <v>1</v>
      </c>
      <c r="H1200" s="8">
        <v>1</v>
      </c>
    </row>
    <row r="1201" spans="1:12" ht="39.75" customHeight="1" x14ac:dyDescent="0.4">
      <c r="C1201" s="17">
        <v>8</v>
      </c>
      <c r="D1201" s="7"/>
      <c r="E1201" s="2"/>
      <c r="F1201" s="2"/>
      <c r="G1201" s="2"/>
      <c r="H1201" s="8">
        <v>1</v>
      </c>
    </row>
    <row r="1202" spans="1:12" ht="39.75" customHeight="1" x14ac:dyDescent="0.4">
      <c r="C1202" s="17">
        <v>16</v>
      </c>
      <c r="D1202" s="7"/>
      <c r="E1202" s="2"/>
      <c r="F1202" s="2">
        <v>1</v>
      </c>
      <c r="G1202" s="2">
        <v>1</v>
      </c>
      <c r="H1202" s="8"/>
    </row>
    <row r="1203" spans="1:12" ht="39.75" customHeight="1" x14ac:dyDescent="0.4">
      <c r="C1203" s="17">
        <v>32</v>
      </c>
      <c r="D1203" s="7">
        <v>1</v>
      </c>
      <c r="E1203" s="2">
        <v>1</v>
      </c>
      <c r="F1203" s="2">
        <v>1</v>
      </c>
      <c r="G1203" s="2">
        <v>1</v>
      </c>
      <c r="H1203" s="8"/>
    </row>
    <row r="1204" spans="1:12" ht="39.75" customHeight="1" thickBot="1" x14ac:dyDescent="0.45">
      <c r="C1204" s="17">
        <v>64</v>
      </c>
      <c r="D1204" s="9"/>
      <c r="E1204" s="10"/>
      <c r="F1204" s="10">
        <v>1</v>
      </c>
      <c r="G1204" s="10"/>
      <c r="H1204" s="11">
        <v>1</v>
      </c>
    </row>
    <row r="1205" spans="1:12" ht="39.75" customHeight="1" x14ac:dyDescent="0.4">
      <c r="C1205" s="17"/>
      <c r="D1205" s="1">
        <f t="shared" ref="D1205:H1205" si="652">D1199*$C$2+D1200*$C$3+D1201*$C$4+D1202*$C$5+D1203*$C$6+D1204*$C$7</f>
        <v>34</v>
      </c>
      <c r="E1205" s="1">
        <f t="shared" si="652"/>
        <v>34</v>
      </c>
      <c r="F1205" s="1">
        <f t="shared" si="652"/>
        <v>115</v>
      </c>
      <c r="G1205" s="1">
        <f t="shared" si="652"/>
        <v>50</v>
      </c>
      <c r="H1205" s="1">
        <f t="shared" si="652"/>
        <v>74</v>
      </c>
    </row>
    <row r="1206" spans="1:12" ht="39.75" customHeight="1" x14ac:dyDescent="0.4">
      <c r="D1206" s="1" t="str">
        <f t="shared" ref="D1206" si="653">_xlfn.TEXTJOIN(",",,D1205:H1205)</f>
        <v>34,34,115,50,74</v>
      </c>
      <c r="E1206" s="1"/>
      <c r="F1206" s="1"/>
      <c r="G1206" s="1"/>
      <c r="H1206" s="1"/>
      <c r="K1206">
        <f t="shared" ref="K1206" si="654">K1197+1</f>
        <v>133</v>
      </c>
      <c r="L1206" t="str">
        <f t="shared" ref="L1206" si="655">K1206*10+10&amp;"POKE#"&amp;DEC2HEX($A$1+K1206*5)&amp;","&amp;D1206</f>
        <v>1340POKE#B99,34,34,115,50,74</v>
      </c>
    </row>
    <row r="1207" spans="1:12" ht="39.75" customHeight="1" thickBot="1" x14ac:dyDescent="0.45">
      <c r="C1207" s="17"/>
    </row>
    <row r="1208" spans="1:12" ht="39.75" customHeight="1" x14ac:dyDescent="0.4">
      <c r="A1208">
        <f>A1199+1</f>
        <v>201</v>
      </c>
      <c r="B1208" s="18" t="str">
        <f>CHAR(A1208)</f>
        <v>ﾉ</v>
      </c>
      <c r="C1208" s="17">
        <v>1</v>
      </c>
      <c r="D1208" s="4"/>
      <c r="E1208" s="5"/>
      <c r="F1208" s="5"/>
      <c r="G1208" s="5">
        <v>1</v>
      </c>
      <c r="H1208" s="6"/>
    </row>
    <row r="1209" spans="1:12" ht="39.75" customHeight="1" x14ac:dyDescent="0.4">
      <c r="C1209" s="17">
        <v>2</v>
      </c>
      <c r="D1209" s="7"/>
      <c r="E1209" s="2"/>
      <c r="F1209" s="2"/>
      <c r="G1209" s="2">
        <v>1</v>
      </c>
      <c r="H1209" s="8"/>
    </row>
    <row r="1210" spans="1:12" ht="39.75" customHeight="1" x14ac:dyDescent="0.4">
      <c r="C1210" s="17">
        <v>8</v>
      </c>
      <c r="D1210" s="7"/>
      <c r="E1210" s="2"/>
      <c r="F1210" s="2"/>
      <c r="G1210" s="2">
        <v>1</v>
      </c>
      <c r="H1210" s="8"/>
    </row>
    <row r="1211" spans="1:12" ht="39.75" customHeight="1" x14ac:dyDescent="0.4">
      <c r="C1211" s="17">
        <v>16</v>
      </c>
      <c r="D1211" s="7"/>
      <c r="E1211" s="2"/>
      <c r="F1211" s="2"/>
      <c r="G1211" s="2">
        <v>1</v>
      </c>
      <c r="H1211" s="8"/>
    </row>
    <row r="1212" spans="1:12" ht="39.75" customHeight="1" x14ac:dyDescent="0.4">
      <c r="C1212" s="17">
        <v>32</v>
      </c>
      <c r="D1212" s="7"/>
      <c r="E1212" s="2"/>
      <c r="F1212" s="2">
        <v>1</v>
      </c>
      <c r="G1212" s="2"/>
      <c r="H1212" s="8"/>
    </row>
    <row r="1213" spans="1:12" ht="39.75" customHeight="1" thickBot="1" x14ac:dyDescent="0.45">
      <c r="C1213" s="17">
        <v>64</v>
      </c>
      <c r="D1213" s="9"/>
      <c r="E1213" s="10">
        <v>1</v>
      </c>
      <c r="F1213" s="10"/>
      <c r="G1213" s="10"/>
      <c r="H1213" s="11"/>
    </row>
    <row r="1214" spans="1:12" ht="39.75" customHeight="1" x14ac:dyDescent="0.4">
      <c r="C1214" s="17"/>
      <c r="D1214" s="1">
        <f t="shared" ref="D1214:H1214" si="656">D1208*$C$2+D1209*$C$3+D1210*$C$4+D1211*$C$5+D1212*$C$6+D1213*$C$7</f>
        <v>0</v>
      </c>
      <c r="E1214" s="1">
        <f t="shared" si="656"/>
        <v>64</v>
      </c>
      <c r="F1214" s="1">
        <f t="shared" si="656"/>
        <v>32</v>
      </c>
      <c r="G1214" s="1">
        <f t="shared" si="656"/>
        <v>27</v>
      </c>
      <c r="H1214" s="1">
        <f t="shared" si="656"/>
        <v>0</v>
      </c>
    </row>
    <row r="1215" spans="1:12" ht="39.75" customHeight="1" x14ac:dyDescent="0.4">
      <c r="D1215" s="1" t="str">
        <f t="shared" ref="D1215" si="657">_xlfn.TEXTJOIN(",",,D1214:H1214)</f>
        <v>0,64,32,27,0</v>
      </c>
      <c r="E1215" s="1"/>
      <c r="F1215" s="1"/>
      <c r="G1215" s="1"/>
      <c r="H1215" s="1"/>
      <c r="K1215">
        <f t="shared" ref="K1215" si="658">K1206+1</f>
        <v>134</v>
      </c>
      <c r="L1215" t="str">
        <f t="shared" ref="L1215" si="659">K1215*10+10&amp;"POKE#"&amp;DEC2HEX($A$1+K1215*5)&amp;","&amp;D1215</f>
        <v>1350POKE#B9E,0,64,32,27,0</v>
      </c>
    </row>
    <row r="1216" spans="1:12" ht="39.75" customHeight="1" thickBot="1" x14ac:dyDescent="0.45">
      <c r="C1216" s="17"/>
    </row>
    <row r="1217" spans="1:12" ht="39.75" customHeight="1" x14ac:dyDescent="0.4">
      <c r="A1217">
        <f>A1208+1</f>
        <v>202</v>
      </c>
      <c r="B1217" s="18" t="str">
        <f>CHAR(A1217)</f>
        <v>ﾊ</v>
      </c>
      <c r="C1217" s="17">
        <v>1</v>
      </c>
      <c r="D1217" s="4"/>
      <c r="E1217" s="5">
        <v>1</v>
      </c>
      <c r="F1217" s="5"/>
      <c r="G1217" s="5">
        <v>1</v>
      </c>
      <c r="H1217" s="6"/>
    </row>
    <row r="1218" spans="1:12" ht="39.75" customHeight="1" x14ac:dyDescent="0.4">
      <c r="C1218" s="17">
        <v>2</v>
      </c>
      <c r="D1218" s="7"/>
      <c r="E1218" s="2">
        <v>1</v>
      </c>
      <c r="F1218" s="2"/>
      <c r="G1218" s="2">
        <v>1</v>
      </c>
      <c r="H1218" s="8"/>
    </row>
    <row r="1219" spans="1:12" ht="39.75" customHeight="1" x14ac:dyDescent="0.4">
      <c r="C1219" s="17">
        <v>8</v>
      </c>
      <c r="D1219" s="7"/>
      <c r="E1219" s="2">
        <v>1</v>
      </c>
      <c r="F1219" s="2"/>
      <c r="G1219" s="2">
        <v>1</v>
      </c>
      <c r="H1219" s="8"/>
    </row>
    <row r="1220" spans="1:12" ht="39.75" customHeight="1" x14ac:dyDescent="0.4">
      <c r="C1220" s="17">
        <v>16</v>
      </c>
      <c r="D1220" s="7">
        <v>1</v>
      </c>
      <c r="E1220" s="2">
        <v>1</v>
      </c>
      <c r="F1220" s="2"/>
      <c r="G1220" s="2">
        <v>1</v>
      </c>
      <c r="H1220" s="8">
        <v>1</v>
      </c>
    </row>
    <row r="1221" spans="1:12" ht="39.75" customHeight="1" x14ac:dyDescent="0.4">
      <c r="C1221" s="17">
        <v>32</v>
      </c>
      <c r="D1221" s="7">
        <v>1</v>
      </c>
      <c r="E1221" s="2"/>
      <c r="F1221" s="2"/>
      <c r="G1221" s="2"/>
      <c r="H1221" s="8">
        <v>1</v>
      </c>
    </row>
    <row r="1222" spans="1:12" ht="39.75" customHeight="1" thickBot="1" x14ac:dyDescent="0.45">
      <c r="C1222" s="17">
        <v>64</v>
      </c>
      <c r="D1222" s="9">
        <v>1</v>
      </c>
      <c r="E1222" s="10"/>
      <c r="F1222" s="10"/>
      <c r="G1222" s="10"/>
      <c r="H1222" s="11">
        <v>1</v>
      </c>
    </row>
    <row r="1223" spans="1:12" ht="39.75" customHeight="1" x14ac:dyDescent="0.4">
      <c r="C1223" s="17"/>
      <c r="D1223" s="1">
        <f t="shared" ref="D1223:H1223" si="660">D1217*$C$2+D1218*$C$3+D1219*$C$4+D1220*$C$5+D1221*$C$6+D1222*$C$7</f>
        <v>112</v>
      </c>
      <c r="E1223" s="1">
        <f t="shared" si="660"/>
        <v>27</v>
      </c>
      <c r="F1223" s="1">
        <f t="shared" si="660"/>
        <v>0</v>
      </c>
      <c r="G1223" s="1">
        <f t="shared" si="660"/>
        <v>27</v>
      </c>
      <c r="H1223" s="1">
        <f t="shared" si="660"/>
        <v>112</v>
      </c>
    </row>
    <row r="1224" spans="1:12" ht="39.75" customHeight="1" x14ac:dyDescent="0.4">
      <c r="D1224" s="1" t="str">
        <f t="shared" ref="D1224" si="661">_xlfn.TEXTJOIN(",",,D1223:H1223)</f>
        <v>112,27,0,27,112</v>
      </c>
      <c r="E1224" s="1"/>
      <c r="F1224" s="1"/>
      <c r="G1224" s="1"/>
      <c r="H1224" s="1"/>
      <c r="K1224">
        <f t="shared" ref="K1224" si="662">K1215+1</f>
        <v>135</v>
      </c>
      <c r="L1224" t="str">
        <f t="shared" ref="L1224" si="663">K1224*10+10&amp;"POKE#"&amp;DEC2HEX($A$1+K1224*5)&amp;","&amp;D1224</f>
        <v>1360POKE#BA3,112,27,0,27,112</v>
      </c>
    </row>
    <row r="1225" spans="1:12" ht="39.75" customHeight="1" thickBot="1" x14ac:dyDescent="0.45">
      <c r="C1225" s="17"/>
    </row>
    <row r="1226" spans="1:12" ht="39.75" customHeight="1" x14ac:dyDescent="0.4">
      <c r="A1226">
        <f>A1217+1</f>
        <v>203</v>
      </c>
      <c r="B1226" s="18" t="str">
        <f>CHAR(A1226)</f>
        <v>ﾋ</v>
      </c>
      <c r="C1226" s="17">
        <v>1</v>
      </c>
      <c r="D1226" s="4">
        <v>1</v>
      </c>
      <c r="E1226" s="5"/>
      <c r="F1226" s="5"/>
      <c r="G1226" s="5"/>
      <c r="H1226" s="6"/>
    </row>
    <row r="1227" spans="1:12" ht="39.75" customHeight="1" x14ac:dyDescent="0.4">
      <c r="C1227" s="17">
        <v>2</v>
      </c>
      <c r="D1227" s="7">
        <v>1</v>
      </c>
      <c r="E1227" s="2"/>
      <c r="F1227" s="2"/>
      <c r="G1227" s="2">
        <v>1</v>
      </c>
      <c r="H1227" s="8">
        <v>1</v>
      </c>
    </row>
    <row r="1228" spans="1:12" ht="39.75" customHeight="1" x14ac:dyDescent="0.4">
      <c r="C1228" s="17">
        <v>8</v>
      </c>
      <c r="D1228" s="7">
        <v>1</v>
      </c>
      <c r="E1228" s="2">
        <v>1</v>
      </c>
      <c r="F1228" s="2">
        <v>1</v>
      </c>
      <c r="G1228" s="2"/>
      <c r="H1228" s="8"/>
    </row>
    <row r="1229" spans="1:12" ht="39.75" customHeight="1" x14ac:dyDescent="0.4">
      <c r="C1229" s="17">
        <v>16</v>
      </c>
      <c r="D1229" s="7">
        <v>1</v>
      </c>
      <c r="E1229" s="2"/>
      <c r="F1229" s="2"/>
      <c r="G1229" s="2"/>
      <c r="H1229" s="8"/>
    </row>
    <row r="1230" spans="1:12" ht="39.75" customHeight="1" x14ac:dyDescent="0.4">
      <c r="C1230" s="17">
        <v>32</v>
      </c>
      <c r="D1230" s="7">
        <v>1</v>
      </c>
      <c r="E1230" s="2"/>
      <c r="F1230" s="2"/>
      <c r="G1230" s="2"/>
      <c r="H1230" s="8"/>
    </row>
    <row r="1231" spans="1:12" ht="39.75" customHeight="1" thickBot="1" x14ac:dyDescent="0.45">
      <c r="C1231" s="17">
        <v>64</v>
      </c>
      <c r="D1231" s="9"/>
      <c r="E1231" s="10">
        <v>1</v>
      </c>
      <c r="F1231" s="10">
        <v>1</v>
      </c>
      <c r="G1231" s="10">
        <v>1</v>
      </c>
      <c r="H1231" s="11">
        <v>1</v>
      </c>
    </row>
    <row r="1232" spans="1:12" ht="39.75" customHeight="1" x14ac:dyDescent="0.4">
      <c r="C1232" s="17"/>
      <c r="D1232" s="1">
        <f t="shared" ref="D1232:H1232" si="664">D1226*$C$2+D1227*$C$3+D1228*$C$4+D1229*$C$5+D1230*$C$6+D1231*$C$7</f>
        <v>59</v>
      </c>
      <c r="E1232" s="1">
        <f t="shared" si="664"/>
        <v>72</v>
      </c>
      <c r="F1232" s="1">
        <f t="shared" si="664"/>
        <v>72</v>
      </c>
      <c r="G1232" s="1">
        <f t="shared" si="664"/>
        <v>66</v>
      </c>
      <c r="H1232" s="1">
        <f t="shared" si="664"/>
        <v>66</v>
      </c>
    </row>
    <row r="1233" spans="1:12" ht="39.75" customHeight="1" x14ac:dyDescent="0.4">
      <c r="D1233" s="1" t="str">
        <f t="shared" ref="D1233" si="665">_xlfn.TEXTJOIN(",",,D1232:H1232)</f>
        <v>59,72,72,66,66</v>
      </c>
      <c r="E1233" s="1"/>
      <c r="F1233" s="1"/>
      <c r="G1233" s="1"/>
      <c r="H1233" s="1"/>
      <c r="K1233">
        <f t="shared" ref="K1233" si="666">K1224+1</f>
        <v>136</v>
      </c>
      <c r="L1233" t="str">
        <f t="shared" ref="L1233" si="667">K1233*10+10&amp;"POKE#"&amp;DEC2HEX($A$1+K1233*5)&amp;","&amp;D1233</f>
        <v>1370POKE#BA8,59,72,72,66,66</v>
      </c>
    </row>
    <row r="1234" spans="1:12" ht="39.75" customHeight="1" thickBot="1" x14ac:dyDescent="0.45">
      <c r="C1234" s="17"/>
    </row>
    <row r="1235" spans="1:12" ht="39.75" customHeight="1" x14ac:dyDescent="0.4">
      <c r="A1235">
        <f>A1226+1</f>
        <v>204</v>
      </c>
      <c r="B1235" s="18" t="str">
        <f>CHAR(A1235)</f>
        <v>ﾌ</v>
      </c>
      <c r="C1235" s="17">
        <v>1</v>
      </c>
      <c r="D1235" s="4">
        <v>1</v>
      </c>
      <c r="E1235" s="5">
        <v>1</v>
      </c>
      <c r="F1235" s="5">
        <v>1</v>
      </c>
      <c r="G1235" s="5">
        <v>1</v>
      </c>
      <c r="H1235" s="6">
        <v>1</v>
      </c>
      <c r="I1235" s="19"/>
      <c r="J1235" s="19"/>
    </row>
    <row r="1236" spans="1:12" ht="39.75" customHeight="1" x14ac:dyDescent="0.4">
      <c r="C1236" s="17">
        <v>2</v>
      </c>
      <c r="D1236" s="7"/>
      <c r="E1236" s="2"/>
      <c r="F1236" s="2"/>
      <c r="G1236" s="2"/>
      <c r="H1236" s="8">
        <v>1</v>
      </c>
    </row>
    <row r="1237" spans="1:12" ht="39.75" customHeight="1" x14ac:dyDescent="0.4">
      <c r="C1237" s="17">
        <v>8</v>
      </c>
      <c r="D1237" s="7"/>
      <c r="E1237" s="2"/>
      <c r="F1237" s="2"/>
      <c r="G1237" s="2"/>
      <c r="H1237" s="8">
        <v>1</v>
      </c>
    </row>
    <row r="1238" spans="1:12" ht="39.75" customHeight="1" x14ac:dyDescent="0.4">
      <c r="C1238" s="17">
        <v>16</v>
      </c>
      <c r="D1238" s="7"/>
      <c r="E1238" s="2"/>
      <c r="F1238" s="2"/>
      <c r="G1238" s="2">
        <v>1</v>
      </c>
      <c r="H1238" s="8"/>
    </row>
    <row r="1239" spans="1:12" ht="39.75" customHeight="1" x14ac:dyDescent="0.4">
      <c r="C1239" s="17">
        <v>32</v>
      </c>
      <c r="D1239" s="7"/>
      <c r="E1239" s="2"/>
      <c r="F1239" s="2"/>
      <c r="G1239" s="2">
        <v>1</v>
      </c>
      <c r="H1239" s="8"/>
    </row>
    <row r="1240" spans="1:12" ht="39.75" customHeight="1" thickBot="1" x14ac:dyDescent="0.45">
      <c r="C1240" s="17">
        <v>64</v>
      </c>
      <c r="D1240" s="9"/>
      <c r="E1240" s="10">
        <v>1</v>
      </c>
      <c r="F1240" s="10">
        <v>1</v>
      </c>
      <c r="G1240" s="10"/>
      <c r="H1240" s="11"/>
    </row>
    <row r="1241" spans="1:12" ht="39.75" customHeight="1" x14ac:dyDescent="0.4">
      <c r="C1241" s="17"/>
      <c r="D1241" s="1">
        <f t="shared" ref="D1241:H1241" si="668">D1235*$C$2+D1236*$C$3+D1237*$C$4+D1238*$C$5+D1239*$C$6+D1240*$C$7</f>
        <v>1</v>
      </c>
      <c r="E1241" s="1">
        <f t="shared" si="668"/>
        <v>65</v>
      </c>
      <c r="F1241" s="1">
        <f t="shared" si="668"/>
        <v>65</v>
      </c>
      <c r="G1241" s="1">
        <f t="shared" si="668"/>
        <v>49</v>
      </c>
      <c r="H1241" s="1">
        <f t="shared" si="668"/>
        <v>11</v>
      </c>
    </row>
    <row r="1242" spans="1:12" ht="39.75" customHeight="1" x14ac:dyDescent="0.4">
      <c r="D1242" s="1" t="str">
        <f t="shared" ref="D1242" si="669">_xlfn.TEXTJOIN(",",,D1241:H1241)</f>
        <v>1,65,65,49,11</v>
      </c>
      <c r="E1242" s="1"/>
      <c r="F1242" s="1"/>
      <c r="G1242" s="1"/>
      <c r="H1242" s="1"/>
      <c r="K1242">
        <f t="shared" ref="K1242" si="670">K1233+1</f>
        <v>137</v>
      </c>
      <c r="L1242" t="str">
        <f t="shared" ref="L1242" si="671">K1242*10+10&amp;"POKE#"&amp;DEC2HEX($A$1+K1242*5)&amp;","&amp;D1242</f>
        <v>1380POKE#BAD,1,65,65,49,11</v>
      </c>
    </row>
    <row r="1243" spans="1:12" ht="39.75" customHeight="1" thickBot="1" x14ac:dyDescent="0.45">
      <c r="C1243" s="17"/>
    </row>
    <row r="1244" spans="1:12" ht="39.75" customHeight="1" x14ac:dyDescent="0.4">
      <c r="A1244">
        <f>A1235+1</f>
        <v>205</v>
      </c>
      <c r="B1244" s="18" t="str">
        <f>CHAR(A1244)</f>
        <v>ﾍ</v>
      </c>
      <c r="C1244" s="17">
        <v>1</v>
      </c>
      <c r="D1244" s="4"/>
      <c r="E1244" s="5"/>
      <c r="F1244" s="5"/>
      <c r="G1244" s="5"/>
      <c r="H1244" s="6"/>
    </row>
    <row r="1245" spans="1:12" ht="39.75" customHeight="1" x14ac:dyDescent="0.4">
      <c r="C1245" s="17">
        <v>2</v>
      </c>
      <c r="D1245" s="7"/>
      <c r="E1245" s="2"/>
      <c r="F1245" s="2"/>
      <c r="G1245" s="2"/>
      <c r="H1245" s="8"/>
    </row>
    <row r="1246" spans="1:12" ht="39.75" customHeight="1" x14ac:dyDescent="0.4">
      <c r="C1246" s="17">
        <v>8</v>
      </c>
      <c r="D1246" s="7"/>
      <c r="E1246" s="2">
        <v>1</v>
      </c>
      <c r="F1246" s="2">
        <v>1</v>
      </c>
      <c r="G1246" s="2"/>
      <c r="H1246" s="8"/>
    </row>
    <row r="1247" spans="1:12" ht="39.75" customHeight="1" x14ac:dyDescent="0.4">
      <c r="C1247" s="17">
        <v>16</v>
      </c>
      <c r="D1247" s="7">
        <v>1</v>
      </c>
      <c r="E1247" s="2"/>
      <c r="F1247" s="2"/>
      <c r="G1247" s="2">
        <v>1</v>
      </c>
      <c r="H1247" s="8"/>
    </row>
    <row r="1248" spans="1:12" ht="39.75" customHeight="1" x14ac:dyDescent="0.4">
      <c r="C1248" s="17">
        <v>32</v>
      </c>
      <c r="D1248" s="7"/>
      <c r="E1248" s="2"/>
      <c r="F1248" s="2"/>
      <c r="G1248" s="2"/>
      <c r="H1248" s="8">
        <v>1</v>
      </c>
    </row>
    <row r="1249" spans="1:12" ht="39.75" customHeight="1" thickBot="1" x14ac:dyDescent="0.45">
      <c r="C1249" s="17">
        <v>64</v>
      </c>
      <c r="D1249" s="9"/>
      <c r="E1249" s="10"/>
      <c r="F1249" s="10"/>
      <c r="G1249" s="10"/>
      <c r="H1249" s="11"/>
    </row>
    <row r="1250" spans="1:12" ht="39.75" customHeight="1" x14ac:dyDescent="0.4">
      <c r="C1250" s="17"/>
      <c r="D1250" s="1">
        <f t="shared" ref="D1250:H1250" si="672">D1244*$C$2+D1245*$C$3+D1246*$C$4+D1247*$C$5+D1248*$C$6+D1249*$C$7</f>
        <v>16</v>
      </c>
      <c r="E1250" s="1">
        <f t="shared" si="672"/>
        <v>8</v>
      </c>
      <c r="F1250" s="1">
        <f t="shared" si="672"/>
        <v>8</v>
      </c>
      <c r="G1250" s="1">
        <f t="shared" si="672"/>
        <v>16</v>
      </c>
      <c r="H1250" s="1">
        <f t="shared" si="672"/>
        <v>32</v>
      </c>
    </row>
    <row r="1251" spans="1:12" ht="39.75" customHeight="1" x14ac:dyDescent="0.4">
      <c r="D1251" s="1" t="str">
        <f t="shared" ref="D1251" si="673">_xlfn.TEXTJOIN(",",,D1250:H1250)</f>
        <v>16,8,8,16,32</v>
      </c>
      <c r="E1251" s="1"/>
      <c r="F1251" s="1"/>
      <c r="G1251" s="1"/>
      <c r="H1251" s="1"/>
      <c r="K1251">
        <f t="shared" ref="K1251" si="674">K1242+1</f>
        <v>138</v>
      </c>
      <c r="L1251" t="str">
        <f t="shared" ref="L1251" si="675">K1251*10+10&amp;"POKE#"&amp;DEC2HEX($A$1+K1251*5)&amp;","&amp;D1251</f>
        <v>1390POKE#BB2,16,8,8,16,32</v>
      </c>
    </row>
    <row r="1252" spans="1:12" ht="39.75" customHeight="1" thickBot="1" x14ac:dyDescent="0.45">
      <c r="C1252" s="17"/>
    </row>
    <row r="1253" spans="1:12" ht="39.75" customHeight="1" x14ac:dyDescent="0.4">
      <c r="A1253">
        <f>A1244+1</f>
        <v>206</v>
      </c>
      <c r="B1253" s="18" t="str">
        <f>CHAR(A1253)</f>
        <v>ﾎ</v>
      </c>
      <c r="C1253" s="17">
        <v>1</v>
      </c>
      <c r="D1253" s="4"/>
      <c r="E1253" s="5"/>
      <c r="F1253" s="5">
        <v>1</v>
      </c>
      <c r="G1253" s="5"/>
      <c r="H1253" s="6"/>
    </row>
    <row r="1254" spans="1:12" ht="39.75" customHeight="1" x14ac:dyDescent="0.4">
      <c r="C1254" s="17">
        <v>2</v>
      </c>
      <c r="D1254" s="7">
        <v>1</v>
      </c>
      <c r="E1254" s="2">
        <v>1</v>
      </c>
      <c r="F1254" s="2">
        <v>1</v>
      </c>
      <c r="G1254" s="2">
        <v>1</v>
      </c>
      <c r="H1254" s="8">
        <v>1</v>
      </c>
    </row>
    <row r="1255" spans="1:12" ht="39.75" customHeight="1" x14ac:dyDescent="0.4">
      <c r="C1255" s="17">
        <v>8</v>
      </c>
      <c r="D1255" s="7"/>
      <c r="E1255" s="2"/>
      <c r="F1255" s="2">
        <v>1</v>
      </c>
      <c r="G1255" s="2"/>
      <c r="H1255" s="8"/>
    </row>
    <row r="1256" spans="1:12" ht="39.75" customHeight="1" x14ac:dyDescent="0.4">
      <c r="C1256" s="17">
        <v>16</v>
      </c>
      <c r="D1256" s="7">
        <v>1</v>
      </c>
      <c r="E1256" s="2"/>
      <c r="F1256" s="2">
        <v>1</v>
      </c>
      <c r="G1256" s="2"/>
      <c r="H1256" s="8">
        <v>1</v>
      </c>
    </row>
    <row r="1257" spans="1:12" ht="39.75" customHeight="1" x14ac:dyDescent="0.4">
      <c r="C1257" s="17">
        <v>32</v>
      </c>
      <c r="D1257" s="7">
        <v>1</v>
      </c>
      <c r="E1257" s="2"/>
      <c r="F1257" s="2">
        <v>1</v>
      </c>
      <c r="G1257" s="2"/>
      <c r="H1257" s="8">
        <v>1</v>
      </c>
    </row>
    <row r="1258" spans="1:12" ht="39.75" customHeight="1" thickBot="1" x14ac:dyDescent="0.45">
      <c r="C1258" s="17">
        <v>64</v>
      </c>
      <c r="D1258" s="9"/>
      <c r="E1258" s="10"/>
      <c r="F1258" s="10">
        <v>1</v>
      </c>
      <c r="G1258" s="10"/>
      <c r="H1258" s="11"/>
    </row>
    <row r="1259" spans="1:12" ht="39.75" customHeight="1" x14ac:dyDescent="0.4">
      <c r="C1259" s="17"/>
      <c r="D1259" s="1">
        <f t="shared" ref="D1259:H1259" si="676">D1253*$C$2+D1254*$C$3+D1255*$C$4+D1256*$C$5+D1257*$C$6+D1258*$C$7</f>
        <v>50</v>
      </c>
      <c r="E1259" s="1">
        <f t="shared" si="676"/>
        <v>2</v>
      </c>
      <c r="F1259" s="1">
        <f t="shared" si="676"/>
        <v>123</v>
      </c>
      <c r="G1259" s="1">
        <f t="shared" si="676"/>
        <v>2</v>
      </c>
      <c r="H1259" s="1">
        <f t="shared" si="676"/>
        <v>50</v>
      </c>
    </row>
    <row r="1260" spans="1:12" ht="39.75" customHeight="1" x14ac:dyDescent="0.4">
      <c r="D1260" s="1" t="str">
        <f t="shared" ref="D1260" si="677">_xlfn.TEXTJOIN(",",,D1259:H1259)</f>
        <v>50,2,123,2,50</v>
      </c>
      <c r="E1260" s="1"/>
      <c r="F1260" s="1"/>
      <c r="G1260" s="1"/>
      <c r="H1260" s="1"/>
      <c r="K1260">
        <f t="shared" ref="K1260" si="678">K1251+1</f>
        <v>139</v>
      </c>
      <c r="L1260" t="str">
        <f t="shared" ref="L1260" si="679">K1260*10+10&amp;"POKE#"&amp;DEC2HEX($A$1+K1260*5)&amp;","&amp;D1260</f>
        <v>1400POKE#BB7,50,2,123,2,50</v>
      </c>
    </row>
    <row r="1261" spans="1:12" ht="39.75" customHeight="1" thickBot="1" x14ac:dyDescent="0.45">
      <c r="C1261" s="17"/>
    </row>
    <row r="1262" spans="1:12" ht="39.75" customHeight="1" x14ac:dyDescent="0.4">
      <c r="A1262">
        <f>A1253+1</f>
        <v>207</v>
      </c>
      <c r="B1262" s="18" t="str">
        <f>CHAR(A1262)</f>
        <v>ﾏ</v>
      </c>
      <c r="C1262" s="17">
        <v>1</v>
      </c>
      <c r="D1262" s="4"/>
      <c r="E1262" s="5"/>
      <c r="F1262" s="5"/>
      <c r="G1262" s="5"/>
      <c r="H1262" s="6"/>
    </row>
    <row r="1263" spans="1:12" ht="39.75" customHeight="1" x14ac:dyDescent="0.4">
      <c r="C1263" s="17">
        <v>2</v>
      </c>
      <c r="D1263" s="7">
        <v>1</v>
      </c>
      <c r="E1263" s="2">
        <v>1</v>
      </c>
      <c r="F1263" s="2">
        <v>1</v>
      </c>
      <c r="G1263" s="2">
        <v>1</v>
      </c>
      <c r="H1263" s="8">
        <v>1</v>
      </c>
    </row>
    <row r="1264" spans="1:12" ht="39.75" customHeight="1" x14ac:dyDescent="0.4">
      <c r="C1264" s="17">
        <v>8</v>
      </c>
      <c r="D1264" s="7"/>
      <c r="E1264" s="2"/>
      <c r="F1264" s="2"/>
      <c r="G1264" s="2"/>
      <c r="H1264" s="8">
        <v>1</v>
      </c>
    </row>
    <row r="1265" spans="1:12" ht="39.75" customHeight="1" x14ac:dyDescent="0.4">
      <c r="C1265" s="17">
        <v>16</v>
      </c>
      <c r="D1265" s="7"/>
      <c r="E1265" s="2">
        <v>1</v>
      </c>
      <c r="F1265" s="2"/>
      <c r="G1265" s="2">
        <v>1</v>
      </c>
      <c r="H1265" s="8"/>
    </row>
    <row r="1266" spans="1:12" ht="39.75" customHeight="1" x14ac:dyDescent="0.4">
      <c r="C1266" s="17">
        <v>32</v>
      </c>
      <c r="D1266" s="7"/>
      <c r="E1266" s="2"/>
      <c r="F1266" s="2">
        <v>1</v>
      </c>
      <c r="G1266" s="2"/>
      <c r="H1266" s="8"/>
    </row>
    <row r="1267" spans="1:12" ht="39.75" customHeight="1" thickBot="1" x14ac:dyDescent="0.45">
      <c r="C1267" s="17">
        <v>64</v>
      </c>
      <c r="D1267" s="9"/>
      <c r="E1267" s="10"/>
      <c r="F1267" s="10"/>
      <c r="G1267" s="10">
        <v>1</v>
      </c>
      <c r="H1267" s="11"/>
    </row>
    <row r="1268" spans="1:12" ht="39.75" customHeight="1" x14ac:dyDescent="0.4">
      <c r="C1268" s="17"/>
      <c r="D1268" s="1">
        <f t="shared" ref="D1268:H1268" si="680">D1262*$C$2+D1263*$C$3+D1264*$C$4+D1265*$C$5+D1266*$C$6+D1267*$C$7</f>
        <v>2</v>
      </c>
      <c r="E1268" s="1">
        <f t="shared" si="680"/>
        <v>18</v>
      </c>
      <c r="F1268" s="1">
        <f t="shared" si="680"/>
        <v>34</v>
      </c>
      <c r="G1268" s="1">
        <f t="shared" si="680"/>
        <v>82</v>
      </c>
      <c r="H1268" s="1">
        <f t="shared" si="680"/>
        <v>10</v>
      </c>
    </row>
    <row r="1269" spans="1:12" ht="39.75" customHeight="1" x14ac:dyDescent="0.4">
      <c r="D1269" s="1" t="str">
        <f t="shared" ref="D1269" si="681">_xlfn.TEXTJOIN(",",,D1268:H1268)</f>
        <v>2,18,34,82,10</v>
      </c>
      <c r="E1269" s="1"/>
      <c r="F1269" s="1"/>
      <c r="G1269" s="1"/>
      <c r="H1269" s="1"/>
      <c r="K1269">
        <f t="shared" ref="K1269" si="682">K1260+1</f>
        <v>140</v>
      </c>
      <c r="L1269" t="str">
        <f t="shared" ref="L1269" si="683">K1269*10+10&amp;"POKE#"&amp;DEC2HEX($A$1+K1269*5)&amp;","&amp;D1269</f>
        <v>1410POKE#BBC,2,18,34,82,10</v>
      </c>
    </row>
    <row r="1270" spans="1:12" ht="39.75" customHeight="1" thickBot="1" x14ac:dyDescent="0.45">
      <c r="C1270" s="17"/>
    </row>
    <row r="1271" spans="1:12" ht="39.75" customHeight="1" x14ac:dyDescent="0.4">
      <c r="A1271">
        <f>A1262+1</f>
        <v>208</v>
      </c>
      <c r="B1271" s="18" t="str">
        <f>CHAR(A1271)</f>
        <v>ﾐ</v>
      </c>
      <c r="C1271" s="17">
        <v>1</v>
      </c>
      <c r="D1271" s="4">
        <v>1</v>
      </c>
      <c r="E1271" s="5">
        <v>1</v>
      </c>
      <c r="F1271" s="5"/>
      <c r="G1271" s="5"/>
      <c r="H1271" s="6"/>
    </row>
    <row r="1272" spans="1:12" ht="39.75" customHeight="1" x14ac:dyDescent="0.4">
      <c r="C1272" s="17">
        <v>2</v>
      </c>
      <c r="D1272" s="7"/>
      <c r="E1272" s="2"/>
      <c r="F1272" s="2">
        <v>1</v>
      </c>
      <c r="G1272" s="2">
        <v>1</v>
      </c>
      <c r="H1272" s="8">
        <v>1</v>
      </c>
    </row>
    <row r="1273" spans="1:12" ht="39.75" customHeight="1" x14ac:dyDescent="0.4">
      <c r="C1273" s="17">
        <v>8</v>
      </c>
      <c r="D1273" s="7">
        <v>1</v>
      </c>
      <c r="E1273" s="2">
        <v>1</v>
      </c>
      <c r="F1273" s="2"/>
      <c r="G1273" s="2"/>
      <c r="H1273" s="8"/>
    </row>
    <row r="1274" spans="1:12" ht="39.75" customHeight="1" x14ac:dyDescent="0.4">
      <c r="C1274" s="17">
        <v>16</v>
      </c>
      <c r="D1274" s="7"/>
      <c r="E1274" s="2"/>
      <c r="F1274" s="2">
        <v>1</v>
      </c>
      <c r="G1274" s="2">
        <v>1</v>
      </c>
      <c r="H1274" s="8">
        <v>1</v>
      </c>
    </row>
    <row r="1275" spans="1:12" ht="39.75" customHeight="1" x14ac:dyDescent="0.4">
      <c r="C1275" s="17">
        <v>32</v>
      </c>
      <c r="D1275" s="7">
        <v>1</v>
      </c>
      <c r="E1275" s="2">
        <v>1</v>
      </c>
      <c r="F1275" s="2"/>
      <c r="G1275" s="2"/>
      <c r="H1275" s="8"/>
    </row>
    <row r="1276" spans="1:12" ht="39.75" customHeight="1" thickBot="1" x14ac:dyDescent="0.45">
      <c r="C1276" s="17">
        <v>64</v>
      </c>
      <c r="D1276" s="9"/>
      <c r="E1276" s="10"/>
      <c r="F1276" s="10">
        <v>1</v>
      </c>
      <c r="G1276" s="10">
        <v>1</v>
      </c>
      <c r="H1276" s="11">
        <v>1</v>
      </c>
    </row>
    <row r="1277" spans="1:12" ht="39.75" customHeight="1" x14ac:dyDescent="0.4">
      <c r="C1277" s="17"/>
      <c r="D1277" s="1">
        <f t="shared" ref="D1277:H1277" si="684">D1271*$C$2+D1272*$C$3+D1273*$C$4+D1274*$C$5+D1275*$C$6+D1276*$C$7</f>
        <v>41</v>
      </c>
      <c r="E1277" s="1">
        <f t="shared" si="684"/>
        <v>41</v>
      </c>
      <c r="F1277" s="1">
        <f t="shared" si="684"/>
        <v>82</v>
      </c>
      <c r="G1277" s="1">
        <f t="shared" si="684"/>
        <v>82</v>
      </c>
      <c r="H1277" s="1">
        <f t="shared" si="684"/>
        <v>82</v>
      </c>
    </row>
    <row r="1278" spans="1:12" ht="39.75" customHeight="1" x14ac:dyDescent="0.4">
      <c r="D1278" s="1" t="str">
        <f t="shared" ref="D1278" si="685">_xlfn.TEXTJOIN(",",,D1277:H1277)</f>
        <v>41,41,82,82,82</v>
      </c>
      <c r="E1278" s="1"/>
      <c r="F1278" s="1"/>
      <c r="G1278" s="1"/>
      <c r="H1278" s="1"/>
      <c r="K1278">
        <f t="shared" ref="K1278" si="686">K1269+1</f>
        <v>141</v>
      </c>
      <c r="L1278" t="str">
        <f t="shared" ref="L1278" si="687">K1278*10+10&amp;"POKE#"&amp;DEC2HEX($A$1+K1278*5)&amp;","&amp;D1278</f>
        <v>1420POKE#BC1,41,41,82,82,82</v>
      </c>
    </row>
    <row r="1279" spans="1:12" ht="39.75" customHeight="1" thickBot="1" x14ac:dyDescent="0.45">
      <c r="C1279" s="17"/>
    </row>
    <row r="1280" spans="1:12" ht="39.75" customHeight="1" x14ac:dyDescent="0.4">
      <c r="A1280">
        <f>A1271+1</f>
        <v>209</v>
      </c>
      <c r="B1280" s="18" t="str">
        <f>CHAR(A1280)</f>
        <v>ﾑ</v>
      </c>
      <c r="C1280" s="17">
        <v>1</v>
      </c>
      <c r="D1280" s="4"/>
      <c r="E1280" s="5"/>
      <c r="F1280" s="5">
        <v>1</v>
      </c>
      <c r="G1280" s="5"/>
      <c r="H1280" s="6"/>
    </row>
    <row r="1281" spans="1:12" ht="39.75" customHeight="1" x14ac:dyDescent="0.4">
      <c r="C1281" s="17">
        <v>2</v>
      </c>
      <c r="D1281" s="7"/>
      <c r="E1281" s="2">
        <v>1</v>
      </c>
      <c r="F1281" s="2"/>
      <c r="G1281" s="2"/>
      <c r="H1281" s="8"/>
    </row>
    <row r="1282" spans="1:12" ht="39.75" customHeight="1" x14ac:dyDescent="0.4">
      <c r="C1282" s="17">
        <v>8</v>
      </c>
      <c r="D1282" s="7"/>
      <c r="E1282" s="2">
        <v>1</v>
      </c>
      <c r="F1282" s="2"/>
      <c r="G1282" s="2"/>
      <c r="H1282" s="8"/>
    </row>
    <row r="1283" spans="1:12" ht="39.75" customHeight="1" x14ac:dyDescent="0.4">
      <c r="C1283" s="17">
        <v>16</v>
      </c>
      <c r="D1283" s="7">
        <v>1</v>
      </c>
      <c r="E1283" s="2"/>
      <c r="F1283" s="2"/>
      <c r="G1283" s="2"/>
      <c r="H1283" s="8">
        <v>1</v>
      </c>
    </row>
    <row r="1284" spans="1:12" ht="39.75" customHeight="1" x14ac:dyDescent="0.4">
      <c r="C1284" s="17">
        <v>32</v>
      </c>
      <c r="D1284" s="7">
        <v>1</v>
      </c>
      <c r="E1284" s="2">
        <v>1</v>
      </c>
      <c r="F1284" s="2">
        <v>1</v>
      </c>
      <c r="G1284" s="2">
        <v>1</v>
      </c>
      <c r="H1284" s="8">
        <v>1</v>
      </c>
    </row>
    <row r="1285" spans="1:12" ht="39.75" customHeight="1" thickBot="1" x14ac:dyDescent="0.45">
      <c r="C1285" s="17">
        <v>64</v>
      </c>
      <c r="D1285" s="9"/>
      <c r="E1285" s="10"/>
      <c r="F1285" s="10"/>
      <c r="G1285" s="10"/>
      <c r="H1285" s="11">
        <v>1</v>
      </c>
    </row>
    <row r="1286" spans="1:12" ht="39.75" customHeight="1" x14ac:dyDescent="0.4">
      <c r="C1286" s="17"/>
      <c r="D1286" s="1">
        <f t="shared" ref="D1286:H1286" si="688">D1280*$C$2+D1281*$C$3+D1282*$C$4+D1283*$C$5+D1284*$C$6+D1285*$C$7</f>
        <v>48</v>
      </c>
      <c r="E1286" s="1">
        <f t="shared" si="688"/>
        <v>42</v>
      </c>
      <c r="F1286" s="1">
        <f t="shared" si="688"/>
        <v>33</v>
      </c>
      <c r="G1286" s="1">
        <f t="shared" si="688"/>
        <v>32</v>
      </c>
      <c r="H1286" s="1">
        <f t="shared" si="688"/>
        <v>112</v>
      </c>
    </row>
    <row r="1287" spans="1:12" ht="39.75" customHeight="1" x14ac:dyDescent="0.4">
      <c r="D1287" s="1" t="str">
        <f t="shared" ref="D1287" si="689">_xlfn.TEXTJOIN(",",,D1286:H1286)</f>
        <v>48,42,33,32,112</v>
      </c>
      <c r="E1287" s="1"/>
      <c r="F1287" s="1"/>
      <c r="G1287" s="1"/>
      <c r="H1287" s="1"/>
      <c r="K1287">
        <f t="shared" ref="K1287" si="690">K1278+1</f>
        <v>142</v>
      </c>
      <c r="L1287" t="str">
        <f t="shared" ref="L1287" si="691">K1287*10+10&amp;"POKE#"&amp;DEC2HEX($A$1+K1287*5)&amp;","&amp;D1287</f>
        <v>1430POKE#BC6,48,42,33,32,112</v>
      </c>
    </row>
    <row r="1288" spans="1:12" ht="39.75" customHeight="1" thickBot="1" x14ac:dyDescent="0.45">
      <c r="C1288" s="17"/>
    </row>
    <row r="1289" spans="1:12" ht="39.75" customHeight="1" x14ac:dyDescent="0.4">
      <c r="A1289">
        <f>A1280+1</f>
        <v>210</v>
      </c>
      <c r="B1289" s="18" t="str">
        <f>CHAR(A1289)</f>
        <v>ﾒ</v>
      </c>
      <c r="C1289" s="17">
        <v>1</v>
      </c>
      <c r="D1289" s="4"/>
      <c r="E1289" s="5"/>
      <c r="F1289" s="5"/>
      <c r="G1289" s="5">
        <v>1</v>
      </c>
      <c r="H1289" s="6"/>
    </row>
    <row r="1290" spans="1:12" ht="39.75" customHeight="1" x14ac:dyDescent="0.4">
      <c r="C1290" s="17">
        <v>2</v>
      </c>
      <c r="D1290" s="7"/>
      <c r="E1290" s="2">
        <v>1</v>
      </c>
      <c r="F1290" s="2"/>
      <c r="G1290" s="2">
        <v>1</v>
      </c>
      <c r="H1290" s="8"/>
    </row>
    <row r="1291" spans="1:12" ht="39.75" customHeight="1" x14ac:dyDescent="0.4">
      <c r="C1291" s="17">
        <v>8</v>
      </c>
      <c r="D1291" s="7"/>
      <c r="E1291" s="2"/>
      <c r="F1291" s="2">
        <v>1</v>
      </c>
      <c r="G1291" s="2"/>
      <c r="H1291" s="8"/>
    </row>
    <row r="1292" spans="1:12" ht="39.75" customHeight="1" x14ac:dyDescent="0.4">
      <c r="C1292" s="17">
        <v>16</v>
      </c>
      <c r="D1292" s="7"/>
      <c r="E1292" s="2"/>
      <c r="F1292" s="2">
        <v>1</v>
      </c>
      <c r="G1292" s="2">
        <v>1</v>
      </c>
      <c r="H1292" s="8"/>
    </row>
    <row r="1293" spans="1:12" ht="39.75" customHeight="1" x14ac:dyDescent="0.4">
      <c r="C1293" s="17">
        <v>32</v>
      </c>
      <c r="D1293" s="7"/>
      <c r="E1293" s="2">
        <v>1</v>
      </c>
      <c r="F1293" s="2"/>
      <c r="G1293" s="2"/>
      <c r="H1293" s="8"/>
    </row>
    <row r="1294" spans="1:12" ht="39.75" customHeight="1" thickBot="1" x14ac:dyDescent="0.45">
      <c r="C1294" s="17">
        <v>64</v>
      </c>
      <c r="D1294" s="9">
        <v>1</v>
      </c>
      <c r="E1294" s="10"/>
      <c r="F1294" s="10"/>
      <c r="G1294" s="10"/>
      <c r="H1294" s="11"/>
    </row>
    <row r="1295" spans="1:12" ht="39.75" customHeight="1" x14ac:dyDescent="0.4">
      <c r="C1295" s="17"/>
      <c r="D1295" s="1">
        <f t="shared" ref="D1295:H1295" si="692">D1289*$C$2+D1290*$C$3+D1291*$C$4+D1292*$C$5+D1293*$C$6+D1294*$C$7</f>
        <v>64</v>
      </c>
      <c r="E1295" s="1">
        <f t="shared" si="692"/>
        <v>34</v>
      </c>
      <c r="F1295" s="1">
        <f t="shared" si="692"/>
        <v>24</v>
      </c>
      <c r="G1295" s="1">
        <f t="shared" si="692"/>
        <v>19</v>
      </c>
      <c r="H1295" s="1">
        <f t="shared" si="692"/>
        <v>0</v>
      </c>
    </row>
    <row r="1296" spans="1:12" ht="39.75" customHeight="1" x14ac:dyDescent="0.4">
      <c r="D1296" s="1" t="str">
        <f t="shared" ref="D1296" si="693">_xlfn.TEXTJOIN(",",,D1295:H1295)</f>
        <v>64,34,24,19,0</v>
      </c>
      <c r="E1296" s="1"/>
      <c r="F1296" s="1"/>
      <c r="G1296" s="1"/>
      <c r="H1296" s="1"/>
      <c r="K1296">
        <f t="shared" ref="K1296" si="694">K1287+1</f>
        <v>143</v>
      </c>
      <c r="L1296" t="str">
        <f t="shared" ref="L1296" si="695">K1296*10+10&amp;"POKE#"&amp;DEC2HEX($A$1+K1296*5)&amp;","&amp;D1296</f>
        <v>1440POKE#BCB,64,34,24,19,0</v>
      </c>
    </row>
    <row r="1297" spans="1:12" ht="39.75" customHeight="1" thickBot="1" x14ac:dyDescent="0.45">
      <c r="C1297" s="17"/>
    </row>
    <row r="1298" spans="1:12" ht="39.75" customHeight="1" x14ac:dyDescent="0.4">
      <c r="A1298">
        <f>A1289+1</f>
        <v>211</v>
      </c>
      <c r="B1298" s="18" t="str">
        <f>CHAR(A1298)</f>
        <v>ﾓ</v>
      </c>
      <c r="C1298" s="17">
        <v>1</v>
      </c>
      <c r="D1298" s="4">
        <v>1</v>
      </c>
      <c r="E1298" s="5">
        <v>1</v>
      </c>
      <c r="F1298" s="5">
        <v>1</v>
      </c>
      <c r="G1298" s="5">
        <v>1</v>
      </c>
      <c r="H1298" s="6"/>
    </row>
    <row r="1299" spans="1:12" ht="39.75" customHeight="1" x14ac:dyDescent="0.4">
      <c r="C1299" s="17">
        <v>2</v>
      </c>
      <c r="D1299" s="7"/>
      <c r="E1299" s="2">
        <v>1</v>
      </c>
      <c r="F1299" s="2"/>
      <c r="G1299" s="2"/>
      <c r="H1299" s="8"/>
    </row>
    <row r="1300" spans="1:12" ht="39.75" customHeight="1" x14ac:dyDescent="0.4">
      <c r="C1300" s="17">
        <v>8</v>
      </c>
      <c r="D1300" s="7">
        <v>1</v>
      </c>
      <c r="E1300" s="2">
        <v>1</v>
      </c>
      <c r="F1300" s="2">
        <v>1</v>
      </c>
      <c r="G1300" s="2">
        <v>1</v>
      </c>
      <c r="H1300" s="8"/>
    </row>
    <row r="1301" spans="1:12" ht="39.75" customHeight="1" x14ac:dyDescent="0.4">
      <c r="C1301" s="17">
        <v>16</v>
      </c>
      <c r="D1301" s="7"/>
      <c r="E1301" s="2">
        <v>1</v>
      </c>
      <c r="F1301" s="2"/>
      <c r="G1301" s="2"/>
      <c r="H1301" s="8"/>
    </row>
    <row r="1302" spans="1:12" ht="39.75" customHeight="1" x14ac:dyDescent="0.4">
      <c r="C1302" s="17">
        <v>32</v>
      </c>
      <c r="D1302" s="7"/>
      <c r="E1302" s="2">
        <v>1</v>
      </c>
      <c r="F1302" s="2"/>
      <c r="G1302" s="2"/>
      <c r="H1302" s="8"/>
    </row>
    <row r="1303" spans="1:12" ht="39.75" customHeight="1" thickBot="1" x14ac:dyDescent="0.45">
      <c r="C1303" s="17">
        <v>64</v>
      </c>
      <c r="D1303" s="9"/>
      <c r="E1303" s="10">
        <v>1</v>
      </c>
      <c r="F1303" s="10">
        <v>1</v>
      </c>
      <c r="G1303" s="10">
        <v>1</v>
      </c>
      <c r="H1303" s="11"/>
    </row>
    <row r="1304" spans="1:12" ht="39.75" customHeight="1" x14ac:dyDescent="0.4">
      <c r="C1304" s="17"/>
      <c r="D1304" s="1">
        <f t="shared" ref="D1304:H1304" si="696">D1298*$C$2+D1299*$C$3+D1300*$C$4+D1301*$C$5+D1302*$C$6+D1303*$C$7</f>
        <v>9</v>
      </c>
      <c r="E1304" s="1">
        <f t="shared" si="696"/>
        <v>123</v>
      </c>
      <c r="F1304" s="1">
        <f t="shared" si="696"/>
        <v>73</v>
      </c>
      <c r="G1304" s="1">
        <f t="shared" si="696"/>
        <v>73</v>
      </c>
      <c r="H1304" s="1">
        <f t="shared" si="696"/>
        <v>0</v>
      </c>
    </row>
    <row r="1305" spans="1:12" ht="39.75" customHeight="1" x14ac:dyDescent="0.4">
      <c r="D1305" s="1" t="str">
        <f t="shared" ref="D1305" si="697">_xlfn.TEXTJOIN(",",,D1304:H1304)</f>
        <v>9,123,73,73,0</v>
      </c>
      <c r="E1305" s="1"/>
      <c r="F1305" s="1"/>
      <c r="G1305" s="1"/>
      <c r="H1305" s="1"/>
      <c r="K1305">
        <f t="shared" ref="K1305" si="698">K1296+1</f>
        <v>144</v>
      </c>
      <c r="L1305" t="str">
        <f t="shared" ref="L1305" si="699">K1305*10+10&amp;"POKE#"&amp;DEC2HEX($A$1+K1305*5)&amp;","&amp;D1305</f>
        <v>1450POKE#BD0,9,123,73,73,0</v>
      </c>
    </row>
    <row r="1306" spans="1:12" ht="39.75" customHeight="1" thickBot="1" x14ac:dyDescent="0.45">
      <c r="C1306" s="17"/>
    </row>
    <row r="1307" spans="1:12" ht="39.75" customHeight="1" x14ac:dyDescent="0.4">
      <c r="A1307">
        <f>A1298+1</f>
        <v>212</v>
      </c>
      <c r="B1307" s="18" t="str">
        <f>CHAR(A1307)</f>
        <v>ﾔ</v>
      </c>
      <c r="C1307" s="17">
        <v>1</v>
      </c>
      <c r="D1307" s="4"/>
      <c r="E1307" s="5">
        <v>1</v>
      </c>
      <c r="F1307" s="5"/>
      <c r="G1307" s="5"/>
      <c r="H1307" s="6"/>
    </row>
    <row r="1308" spans="1:12" ht="39.75" customHeight="1" x14ac:dyDescent="0.4">
      <c r="C1308" s="17">
        <v>2</v>
      </c>
      <c r="D1308" s="7">
        <v>1</v>
      </c>
      <c r="E1308" s="2">
        <v>1</v>
      </c>
      <c r="F1308" s="2">
        <v>1</v>
      </c>
      <c r="G1308" s="2">
        <v>1</v>
      </c>
      <c r="H1308" s="8">
        <v>1</v>
      </c>
    </row>
    <row r="1309" spans="1:12" ht="39.75" customHeight="1" x14ac:dyDescent="0.4">
      <c r="C1309" s="17">
        <v>8</v>
      </c>
      <c r="D1309" s="7"/>
      <c r="E1309" s="2">
        <v>1</v>
      </c>
      <c r="F1309" s="2"/>
      <c r="G1309" s="2"/>
      <c r="H1309" s="8">
        <v>1</v>
      </c>
    </row>
    <row r="1310" spans="1:12" ht="39.75" customHeight="1" x14ac:dyDescent="0.4">
      <c r="C1310" s="17">
        <v>16</v>
      </c>
      <c r="D1310" s="7"/>
      <c r="E1310" s="2">
        <v>1</v>
      </c>
      <c r="F1310" s="2"/>
      <c r="G1310" s="2"/>
      <c r="H1310" s="8"/>
    </row>
    <row r="1311" spans="1:12" ht="39.75" customHeight="1" x14ac:dyDescent="0.4">
      <c r="C1311" s="17">
        <v>32</v>
      </c>
      <c r="D1311" s="7"/>
      <c r="E1311" s="2">
        <v>1</v>
      </c>
      <c r="F1311" s="2"/>
      <c r="G1311" s="2"/>
      <c r="H1311" s="8"/>
    </row>
    <row r="1312" spans="1:12" ht="39.75" customHeight="1" thickBot="1" x14ac:dyDescent="0.45">
      <c r="C1312" s="17">
        <v>64</v>
      </c>
      <c r="D1312" s="9"/>
      <c r="E1312" s="10">
        <v>1</v>
      </c>
      <c r="F1312" s="10"/>
      <c r="G1312" s="10"/>
      <c r="H1312" s="11"/>
    </row>
    <row r="1313" spans="1:12" ht="39.75" customHeight="1" x14ac:dyDescent="0.4">
      <c r="C1313" s="17"/>
      <c r="D1313" s="1">
        <f t="shared" ref="D1313:H1313" si="700">D1307*$C$2+D1308*$C$3+D1309*$C$4+D1310*$C$5+D1311*$C$6+D1312*$C$7</f>
        <v>2</v>
      </c>
      <c r="E1313" s="1">
        <f t="shared" si="700"/>
        <v>123</v>
      </c>
      <c r="F1313" s="1">
        <f t="shared" si="700"/>
        <v>2</v>
      </c>
      <c r="G1313" s="1">
        <f t="shared" si="700"/>
        <v>2</v>
      </c>
      <c r="H1313" s="1">
        <f t="shared" si="700"/>
        <v>10</v>
      </c>
    </row>
    <row r="1314" spans="1:12" ht="39.75" customHeight="1" x14ac:dyDescent="0.4">
      <c r="D1314" s="1" t="str">
        <f t="shared" ref="D1314" si="701">_xlfn.TEXTJOIN(",",,D1313:H1313)</f>
        <v>2,123,2,2,10</v>
      </c>
      <c r="E1314" s="1"/>
      <c r="F1314" s="1"/>
      <c r="G1314" s="1"/>
      <c r="H1314" s="1"/>
      <c r="K1314">
        <f t="shared" ref="K1314" si="702">K1305+1</f>
        <v>145</v>
      </c>
      <c r="L1314" t="str">
        <f t="shared" ref="L1314" si="703">K1314*10+10&amp;"POKE#"&amp;DEC2HEX($A$1+K1314*5)&amp;","&amp;D1314</f>
        <v>1460POKE#BD5,2,123,2,2,10</v>
      </c>
    </row>
    <row r="1315" spans="1:12" ht="39.75" customHeight="1" thickBot="1" x14ac:dyDescent="0.45">
      <c r="C1315" s="17"/>
    </row>
    <row r="1316" spans="1:12" ht="39.75" customHeight="1" x14ac:dyDescent="0.4">
      <c r="A1316">
        <f>A1307+1</f>
        <v>213</v>
      </c>
      <c r="B1316" s="18" t="str">
        <f>CHAR(A1316)</f>
        <v>ﾕ</v>
      </c>
      <c r="C1316" s="17">
        <v>1</v>
      </c>
      <c r="D1316" s="4"/>
      <c r="E1316" s="5">
        <v>1</v>
      </c>
      <c r="F1316" s="5">
        <v>1</v>
      </c>
      <c r="G1316" s="5">
        <v>1</v>
      </c>
      <c r="H1316" s="6"/>
    </row>
    <row r="1317" spans="1:12" ht="39.75" customHeight="1" x14ac:dyDescent="0.4">
      <c r="C1317" s="17">
        <v>2</v>
      </c>
      <c r="D1317" s="7"/>
      <c r="E1317" s="2"/>
      <c r="F1317" s="2"/>
      <c r="G1317" s="2">
        <v>1</v>
      </c>
      <c r="H1317" s="8"/>
    </row>
    <row r="1318" spans="1:12" ht="39.75" customHeight="1" x14ac:dyDescent="0.4">
      <c r="C1318" s="17">
        <v>8</v>
      </c>
      <c r="D1318" s="7"/>
      <c r="E1318" s="2"/>
      <c r="F1318" s="2"/>
      <c r="G1318" s="2">
        <v>1</v>
      </c>
      <c r="H1318" s="8"/>
    </row>
    <row r="1319" spans="1:12" ht="39.75" customHeight="1" x14ac:dyDescent="0.4">
      <c r="C1319" s="17">
        <v>16</v>
      </c>
      <c r="D1319" s="7"/>
      <c r="E1319" s="2"/>
      <c r="F1319" s="2"/>
      <c r="G1319" s="2">
        <v>1</v>
      </c>
      <c r="H1319" s="8"/>
    </row>
    <row r="1320" spans="1:12" ht="39.75" customHeight="1" x14ac:dyDescent="0.4">
      <c r="C1320" s="17">
        <v>32</v>
      </c>
      <c r="D1320" s="7"/>
      <c r="E1320" s="2"/>
      <c r="F1320" s="2"/>
      <c r="G1320" s="2">
        <v>1</v>
      </c>
      <c r="H1320" s="8"/>
    </row>
    <row r="1321" spans="1:12" ht="39.75" customHeight="1" thickBot="1" x14ac:dyDescent="0.45">
      <c r="C1321" s="17">
        <v>64</v>
      </c>
      <c r="D1321" s="9">
        <v>1</v>
      </c>
      <c r="E1321" s="10">
        <v>1</v>
      </c>
      <c r="F1321" s="10">
        <v>1</v>
      </c>
      <c r="G1321" s="10">
        <v>1</v>
      </c>
      <c r="H1321" s="11">
        <v>1</v>
      </c>
    </row>
    <row r="1322" spans="1:12" ht="39.75" customHeight="1" x14ac:dyDescent="0.4">
      <c r="C1322" s="17"/>
      <c r="D1322" s="1">
        <f t="shared" ref="D1322:H1322" si="704">D1316*$C$2+D1317*$C$3+D1318*$C$4+D1319*$C$5+D1320*$C$6+D1321*$C$7</f>
        <v>64</v>
      </c>
      <c r="E1322" s="1">
        <f t="shared" si="704"/>
        <v>65</v>
      </c>
      <c r="F1322" s="1">
        <f t="shared" si="704"/>
        <v>65</v>
      </c>
      <c r="G1322" s="1">
        <f t="shared" si="704"/>
        <v>123</v>
      </c>
      <c r="H1322" s="1">
        <f t="shared" si="704"/>
        <v>64</v>
      </c>
    </row>
    <row r="1323" spans="1:12" ht="39.75" customHeight="1" x14ac:dyDescent="0.4">
      <c r="D1323" s="1" t="str">
        <f t="shared" ref="D1323" si="705">_xlfn.TEXTJOIN(",",,D1322:H1322)</f>
        <v>64,65,65,123,64</v>
      </c>
      <c r="E1323" s="1"/>
      <c r="F1323" s="1"/>
      <c r="G1323" s="1"/>
      <c r="H1323" s="1"/>
      <c r="K1323">
        <f t="shared" ref="K1323" si="706">K1314+1</f>
        <v>146</v>
      </c>
      <c r="L1323" t="str">
        <f t="shared" ref="L1323" si="707">K1323*10+10&amp;"POKE#"&amp;DEC2HEX($A$1+K1323*5)&amp;","&amp;D1323</f>
        <v>1470POKE#BDA,64,65,65,123,64</v>
      </c>
    </row>
    <row r="1324" spans="1:12" ht="39.75" customHeight="1" thickBot="1" x14ac:dyDescent="0.45">
      <c r="C1324" s="17"/>
    </row>
    <row r="1325" spans="1:12" ht="39.75" customHeight="1" x14ac:dyDescent="0.4">
      <c r="A1325">
        <f>A1316+1</f>
        <v>214</v>
      </c>
      <c r="B1325" s="18" t="str">
        <f>CHAR(A1325)</f>
        <v>ﾖ</v>
      </c>
      <c r="C1325" s="17">
        <v>1</v>
      </c>
      <c r="D1325" s="4">
        <v>1</v>
      </c>
      <c r="E1325" s="5">
        <v>1</v>
      </c>
      <c r="F1325" s="5">
        <v>1</v>
      </c>
      <c r="G1325" s="5">
        <v>1</v>
      </c>
      <c r="H1325" s="6">
        <v>1</v>
      </c>
    </row>
    <row r="1326" spans="1:12" ht="39.75" customHeight="1" x14ac:dyDescent="0.4">
      <c r="C1326" s="17">
        <v>2</v>
      </c>
      <c r="D1326" s="7"/>
      <c r="E1326" s="2"/>
      <c r="F1326" s="2"/>
      <c r="G1326" s="2"/>
      <c r="H1326" s="8">
        <v>1</v>
      </c>
    </row>
    <row r="1327" spans="1:12" ht="39.75" customHeight="1" x14ac:dyDescent="0.4">
      <c r="C1327" s="17">
        <v>8</v>
      </c>
      <c r="D1327" s="7">
        <v>1</v>
      </c>
      <c r="E1327" s="2">
        <v>1</v>
      </c>
      <c r="F1327" s="2">
        <v>1</v>
      </c>
      <c r="G1327" s="2">
        <v>1</v>
      </c>
      <c r="H1327" s="8">
        <v>1</v>
      </c>
    </row>
    <row r="1328" spans="1:12" ht="39.75" customHeight="1" x14ac:dyDescent="0.4">
      <c r="C1328" s="17">
        <v>16</v>
      </c>
      <c r="D1328" s="7"/>
      <c r="E1328" s="2"/>
      <c r="F1328" s="2"/>
      <c r="G1328" s="2"/>
      <c r="H1328" s="8">
        <v>1</v>
      </c>
    </row>
    <row r="1329" spans="1:12" ht="39.75" customHeight="1" x14ac:dyDescent="0.4">
      <c r="C1329" s="17">
        <v>32</v>
      </c>
      <c r="D1329" s="7"/>
      <c r="E1329" s="2"/>
      <c r="F1329" s="2"/>
      <c r="G1329" s="2"/>
      <c r="H1329" s="8">
        <v>1</v>
      </c>
    </row>
    <row r="1330" spans="1:12" ht="39.75" customHeight="1" thickBot="1" x14ac:dyDescent="0.45">
      <c r="C1330" s="17">
        <v>64</v>
      </c>
      <c r="D1330" s="9">
        <v>1</v>
      </c>
      <c r="E1330" s="10">
        <v>1</v>
      </c>
      <c r="F1330" s="10">
        <v>1</v>
      </c>
      <c r="G1330" s="10">
        <v>1</v>
      </c>
      <c r="H1330" s="11">
        <v>1</v>
      </c>
    </row>
    <row r="1331" spans="1:12" ht="39.75" customHeight="1" x14ac:dyDescent="0.4">
      <c r="C1331" s="17"/>
      <c r="D1331" s="1">
        <f t="shared" ref="D1331:H1331" si="708">D1325*$C$2+D1326*$C$3+D1327*$C$4+D1328*$C$5+D1329*$C$6+D1330*$C$7</f>
        <v>73</v>
      </c>
      <c r="E1331" s="1">
        <f t="shared" si="708"/>
        <v>73</v>
      </c>
      <c r="F1331" s="1">
        <f t="shared" si="708"/>
        <v>73</v>
      </c>
      <c r="G1331" s="1">
        <f t="shared" si="708"/>
        <v>73</v>
      </c>
      <c r="H1331" s="1">
        <f t="shared" si="708"/>
        <v>123</v>
      </c>
    </row>
    <row r="1332" spans="1:12" ht="39.75" customHeight="1" x14ac:dyDescent="0.4">
      <c r="D1332" s="1" t="str">
        <f t="shared" ref="D1332" si="709">_xlfn.TEXTJOIN(",",,D1331:H1331)</f>
        <v>73,73,73,73,123</v>
      </c>
      <c r="E1332" s="1"/>
      <c r="F1332" s="1"/>
      <c r="G1332" s="1"/>
      <c r="H1332" s="1"/>
      <c r="K1332">
        <f t="shared" ref="K1332" si="710">K1323+1</f>
        <v>147</v>
      </c>
      <c r="L1332" t="str">
        <f t="shared" ref="L1332" si="711">K1332*10+10&amp;"POKE#"&amp;DEC2HEX($A$1+K1332*5)&amp;","&amp;D1332</f>
        <v>1480POKE#BDF,73,73,73,73,123</v>
      </c>
    </row>
    <row r="1333" spans="1:12" ht="39.75" customHeight="1" thickBot="1" x14ac:dyDescent="0.45">
      <c r="C1333" s="17"/>
    </row>
    <row r="1334" spans="1:12" ht="39.75" customHeight="1" x14ac:dyDescent="0.4">
      <c r="A1334">
        <f>A1325+1</f>
        <v>215</v>
      </c>
      <c r="B1334" s="18" t="str">
        <f>CHAR(A1334)</f>
        <v>ﾗ</v>
      </c>
      <c r="C1334" s="17">
        <v>1</v>
      </c>
      <c r="D1334" s="4">
        <v>1</v>
      </c>
      <c r="E1334" s="5">
        <v>1</v>
      </c>
      <c r="F1334" s="5">
        <v>1</v>
      </c>
      <c r="G1334" s="5">
        <v>1</v>
      </c>
      <c r="H1334" s="6">
        <v>1</v>
      </c>
    </row>
    <row r="1335" spans="1:12" ht="39.75" customHeight="1" x14ac:dyDescent="0.4">
      <c r="C1335" s="17">
        <v>2</v>
      </c>
      <c r="D1335" s="7"/>
      <c r="E1335" s="2"/>
      <c r="F1335" s="2"/>
      <c r="G1335" s="2"/>
      <c r="H1335" s="8"/>
    </row>
    <row r="1336" spans="1:12" ht="39.75" customHeight="1" x14ac:dyDescent="0.4">
      <c r="C1336" s="17">
        <v>8</v>
      </c>
      <c r="D1336" s="7">
        <v>1</v>
      </c>
      <c r="E1336" s="2">
        <v>1</v>
      </c>
      <c r="F1336" s="2">
        <v>1</v>
      </c>
      <c r="G1336" s="2">
        <v>1</v>
      </c>
      <c r="H1336" s="8">
        <v>1</v>
      </c>
    </row>
    <row r="1337" spans="1:12" ht="39.75" customHeight="1" x14ac:dyDescent="0.4">
      <c r="C1337" s="17">
        <v>16</v>
      </c>
      <c r="D1337" s="7"/>
      <c r="E1337" s="2"/>
      <c r="F1337" s="2"/>
      <c r="G1337" s="2"/>
      <c r="H1337" s="8">
        <v>1</v>
      </c>
    </row>
    <row r="1338" spans="1:12" ht="39.75" customHeight="1" x14ac:dyDescent="0.4">
      <c r="C1338" s="17">
        <v>32</v>
      </c>
      <c r="D1338" s="7"/>
      <c r="E1338" s="2"/>
      <c r="F1338" s="2"/>
      <c r="G1338" s="2">
        <v>1</v>
      </c>
      <c r="H1338" s="8"/>
    </row>
    <row r="1339" spans="1:12" ht="39.75" customHeight="1" thickBot="1" x14ac:dyDescent="0.45">
      <c r="C1339" s="17">
        <v>64</v>
      </c>
      <c r="D1339" s="9"/>
      <c r="E1339" s="10">
        <v>1</v>
      </c>
      <c r="F1339" s="10">
        <v>1</v>
      </c>
      <c r="G1339" s="10"/>
      <c r="H1339" s="11"/>
    </row>
    <row r="1340" spans="1:12" ht="39.75" customHeight="1" x14ac:dyDescent="0.4">
      <c r="C1340" s="17"/>
      <c r="D1340" s="1">
        <f t="shared" ref="D1340:H1340" si="712">D1334*$C$2+D1335*$C$3+D1336*$C$4+D1337*$C$5+D1338*$C$6+D1339*$C$7</f>
        <v>9</v>
      </c>
      <c r="E1340" s="1">
        <f t="shared" si="712"/>
        <v>73</v>
      </c>
      <c r="F1340" s="1">
        <f t="shared" si="712"/>
        <v>73</v>
      </c>
      <c r="G1340" s="1">
        <f t="shared" si="712"/>
        <v>41</v>
      </c>
      <c r="H1340" s="1">
        <f t="shared" si="712"/>
        <v>25</v>
      </c>
    </row>
    <row r="1341" spans="1:12" ht="39.75" customHeight="1" x14ac:dyDescent="0.4">
      <c r="D1341" s="1" t="str">
        <f t="shared" ref="D1341" si="713">_xlfn.TEXTJOIN(",",,D1340:H1340)</f>
        <v>9,73,73,41,25</v>
      </c>
      <c r="E1341" s="1"/>
      <c r="F1341" s="1"/>
      <c r="G1341" s="1"/>
      <c r="H1341" s="1"/>
      <c r="K1341">
        <f t="shared" ref="K1341" si="714">K1332+1</f>
        <v>148</v>
      </c>
      <c r="L1341" t="str">
        <f t="shared" ref="L1341" si="715">K1341*10+10&amp;"POKE#"&amp;DEC2HEX($A$1+K1341*5)&amp;","&amp;D1341</f>
        <v>1490POKE#BE4,9,73,73,41,25</v>
      </c>
    </row>
    <row r="1342" spans="1:12" ht="39.75" customHeight="1" thickBot="1" x14ac:dyDescent="0.45">
      <c r="C1342" s="17"/>
    </row>
    <row r="1343" spans="1:12" ht="39.75" customHeight="1" x14ac:dyDescent="0.4">
      <c r="A1343">
        <f>A1334+1</f>
        <v>216</v>
      </c>
      <c r="B1343" s="18" t="str">
        <f>CHAR(A1343)</f>
        <v>ﾘ</v>
      </c>
      <c r="C1343" s="17">
        <v>1</v>
      </c>
      <c r="D1343" s="4"/>
      <c r="E1343" s="5">
        <v>1</v>
      </c>
      <c r="F1343" s="5"/>
      <c r="G1343" s="5"/>
      <c r="H1343" s="6">
        <v>1</v>
      </c>
    </row>
    <row r="1344" spans="1:12" ht="39.75" customHeight="1" x14ac:dyDescent="0.4">
      <c r="C1344" s="17">
        <v>2</v>
      </c>
      <c r="D1344" s="7"/>
      <c r="E1344" s="2">
        <v>1</v>
      </c>
      <c r="F1344" s="2"/>
      <c r="G1344" s="2"/>
      <c r="H1344" s="8">
        <v>1</v>
      </c>
    </row>
    <row r="1345" spans="1:12" ht="39.75" customHeight="1" x14ac:dyDescent="0.4">
      <c r="C1345" s="17">
        <v>8</v>
      </c>
      <c r="D1345" s="7"/>
      <c r="E1345" s="2">
        <v>1</v>
      </c>
      <c r="F1345" s="2"/>
      <c r="G1345" s="2"/>
      <c r="H1345" s="8">
        <v>1</v>
      </c>
    </row>
    <row r="1346" spans="1:12" ht="39.75" customHeight="1" x14ac:dyDescent="0.4">
      <c r="C1346" s="17">
        <v>16</v>
      </c>
      <c r="D1346" s="7"/>
      <c r="E1346" s="2"/>
      <c r="F1346" s="2"/>
      <c r="G1346" s="2"/>
      <c r="H1346" s="8">
        <v>1</v>
      </c>
    </row>
    <row r="1347" spans="1:12" ht="39.75" customHeight="1" x14ac:dyDescent="0.4">
      <c r="C1347" s="17">
        <v>32</v>
      </c>
      <c r="D1347" s="7"/>
      <c r="E1347" s="2"/>
      <c r="F1347" s="2"/>
      <c r="G1347" s="2">
        <v>1</v>
      </c>
      <c r="H1347" s="8"/>
    </row>
    <row r="1348" spans="1:12" ht="39.75" customHeight="1" thickBot="1" x14ac:dyDescent="0.45">
      <c r="C1348" s="17">
        <v>64</v>
      </c>
      <c r="D1348" s="9"/>
      <c r="E1348" s="10"/>
      <c r="F1348" s="10">
        <v>1</v>
      </c>
      <c r="G1348" s="10"/>
      <c r="H1348" s="11"/>
    </row>
    <row r="1349" spans="1:12" ht="39.75" customHeight="1" x14ac:dyDescent="0.4">
      <c r="C1349" s="17"/>
      <c r="D1349" s="1">
        <f t="shared" ref="D1349:H1349" si="716">D1343*$C$2+D1344*$C$3+D1345*$C$4+D1346*$C$5+D1347*$C$6+D1348*$C$7</f>
        <v>0</v>
      </c>
      <c r="E1349" s="1">
        <f t="shared" si="716"/>
        <v>11</v>
      </c>
      <c r="F1349" s="1">
        <f t="shared" si="716"/>
        <v>64</v>
      </c>
      <c r="G1349" s="1">
        <f t="shared" si="716"/>
        <v>32</v>
      </c>
      <c r="H1349" s="1">
        <f t="shared" si="716"/>
        <v>27</v>
      </c>
    </row>
    <row r="1350" spans="1:12" ht="39.75" customHeight="1" x14ac:dyDescent="0.4">
      <c r="D1350" s="1" t="str">
        <f t="shared" ref="D1350" si="717">_xlfn.TEXTJOIN(",",,D1349:H1349)</f>
        <v>0,11,64,32,27</v>
      </c>
      <c r="E1350" s="1"/>
      <c r="F1350" s="1"/>
      <c r="G1350" s="1"/>
      <c r="H1350" s="1"/>
      <c r="K1350">
        <f t="shared" ref="K1350" si="718">K1341+1</f>
        <v>149</v>
      </c>
      <c r="L1350" t="str">
        <f t="shared" ref="L1350" si="719">K1350*10+10&amp;"POKE#"&amp;DEC2HEX($A$1+K1350*5)&amp;","&amp;D1350</f>
        <v>1500POKE#BE9,0,11,64,32,27</v>
      </c>
    </row>
    <row r="1351" spans="1:12" ht="39.75" customHeight="1" thickBot="1" x14ac:dyDescent="0.45">
      <c r="C1351" s="17"/>
    </row>
    <row r="1352" spans="1:12" ht="39.75" customHeight="1" x14ac:dyDescent="0.4">
      <c r="A1352">
        <f>A1343+1</f>
        <v>217</v>
      </c>
      <c r="B1352" s="18" t="str">
        <f>CHAR(A1352)</f>
        <v>ﾙ</v>
      </c>
      <c r="C1352" s="17">
        <v>1</v>
      </c>
      <c r="D1352" s="4"/>
      <c r="E1352" s="5"/>
      <c r="F1352" s="5">
        <v>1</v>
      </c>
      <c r="G1352" s="5"/>
      <c r="H1352" s="6"/>
    </row>
    <row r="1353" spans="1:12" ht="39.75" customHeight="1" x14ac:dyDescent="0.4">
      <c r="C1353" s="17">
        <v>2</v>
      </c>
      <c r="D1353" s="7">
        <v>1</v>
      </c>
      <c r="E1353" s="2"/>
      <c r="F1353" s="2">
        <v>1</v>
      </c>
      <c r="G1353" s="2"/>
      <c r="H1353" s="8"/>
    </row>
    <row r="1354" spans="1:12" ht="39.75" customHeight="1" x14ac:dyDescent="0.4">
      <c r="C1354" s="17">
        <v>8</v>
      </c>
      <c r="D1354" s="7">
        <v>1</v>
      </c>
      <c r="E1354" s="2"/>
      <c r="F1354" s="2">
        <v>1</v>
      </c>
      <c r="G1354" s="2"/>
      <c r="H1354" s="8"/>
    </row>
    <row r="1355" spans="1:12" ht="39.75" customHeight="1" x14ac:dyDescent="0.4">
      <c r="C1355" s="17">
        <v>16</v>
      </c>
      <c r="D1355" s="7">
        <v>1</v>
      </c>
      <c r="E1355" s="2"/>
      <c r="F1355" s="2">
        <v>1</v>
      </c>
      <c r="G1355" s="2"/>
      <c r="H1355" s="8"/>
    </row>
    <row r="1356" spans="1:12" ht="39.75" customHeight="1" x14ac:dyDescent="0.4">
      <c r="C1356" s="17">
        <v>32</v>
      </c>
      <c r="D1356" s="7">
        <v>1</v>
      </c>
      <c r="E1356" s="2"/>
      <c r="F1356" s="2">
        <v>1</v>
      </c>
      <c r="G1356" s="2"/>
      <c r="H1356" s="8">
        <v>1</v>
      </c>
    </row>
    <row r="1357" spans="1:12" ht="39.75" customHeight="1" thickBot="1" x14ac:dyDescent="0.45">
      <c r="C1357" s="17">
        <v>64</v>
      </c>
      <c r="D1357" s="9">
        <v>1</v>
      </c>
      <c r="E1357" s="10"/>
      <c r="F1357" s="10">
        <v>1</v>
      </c>
      <c r="G1357" s="10">
        <v>1</v>
      </c>
      <c r="H1357" s="11"/>
    </row>
    <row r="1358" spans="1:12" ht="39.75" customHeight="1" x14ac:dyDescent="0.4">
      <c r="C1358" s="17"/>
      <c r="D1358" s="1">
        <f t="shared" ref="D1358:H1358" si="720">D1352*$C$2+D1353*$C$3+D1354*$C$4+D1355*$C$5+D1356*$C$6+D1357*$C$7</f>
        <v>122</v>
      </c>
      <c r="E1358" s="1">
        <f t="shared" si="720"/>
        <v>0</v>
      </c>
      <c r="F1358" s="1">
        <f t="shared" si="720"/>
        <v>123</v>
      </c>
      <c r="G1358" s="1">
        <f t="shared" si="720"/>
        <v>64</v>
      </c>
      <c r="H1358" s="1">
        <f t="shared" si="720"/>
        <v>32</v>
      </c>
    </row>
    <row r="1359" spans="1:12" ht="39.75" customHeight="1" x14ac:dyDescent="0.4">
      <c r="D1359" s="1" t="str">
        <f t="shared" ref="D1359" si="721">_xlfn.TEXTJOIN(",",,D1358:H1358)</f>
        <v>122,0,123,64,32</v>
      </c>
      <c r="E1359" s="1"/>
      <c r="F1359" s="1"/>
      <c r="G1359" s="1"/>
      <c r="H1359" s="1"/>
      <c r="K1359">
        <f t="shared" ref="K1359" si="722">K1350+1</f>
        <v>150</v>
      </c>
      <c r="L1359" t="str">
        <f t="shared" ref="L1359" si="723">K1359*10+10&amp;"POKE#"&amp;DEC2HEX($A$1+K1359*5)&amp;","&amp;D1359</f>
        <v>1510POKE#BEE,122,0,123,64,32</v>
      </c>
    </row>
    <row r="1360" spans="1:12" ht="39.75" customHeight="1" thickBot="1" x14ac:dyDescent="0.45">
      <c r="C1360" s="17"/>
    </row>
    <row r="1361" spans="1:12" ht="39.75" customHeight="1" x14ac:dyDescent="0.4">
      <c r="A1361">
        <f>A1352+1</f>
        <v>218</v>
      </c>
      <c r="B1361" s="18" t="str">
        <f>CHAR(A1361)</f>
        <v>ﾚ</v>
      </c>
      <c r="C1361" s="17">
        <v>1</v>
      </c>
      <c r="D1361" s="4"/>
      <c r="E1361" s="5">
        <v>1</v>
      </c>
      <c r="F1361" s="5"/>
      <c r="G1361" s="5"/>
      <c r="H1361" s="6"/>
    </row>
    <row r="1362" spans="1:12" ht="39.75" customHeight="1" x14ac:dyDescent="0.4">
      <c r="C1362" s="17">
        <v>2</v>
      </c>
      <c r="D1362" s="7"/>
      <c r="E1362" s="2">
        <v>1</v>
      </c>
      <c r="F1362" s="2"/>
      <c r="G1362" s="2"/>
      <c r="H1362" s="8"/>
    </row>
    <row r="1363" spans="1:12" ht="39.75" customHeight="1" x14ac:dyDescent="0.4">
      <c r="C1363" s="17">
        <v>8</v>
      </c>
      <c r="D1363" s="7"/>
      <c r="E1363" s="2">
        <v>1</v>
      </c>
      <c r="F1363" s="2"/>
      <c r="G1363" s="2"/>
      <c r="H1363" s="8"/>
    </row>
    <row r="1364" spans="1:12" ht="39.75" customHeight="1" x14ac:dyDescent="0.4">
      <c r="C1364" s="17">
        <v>16</v>
      </c>
      <c r="D1364" s="7"/>
      <c r="E1364" s="2">
        <v>1</v>
      </c>
      <c r="F1364" s="2"/>
      <c r="G1364" s="2"/>
      <c r="H1364" s="8">
        <v>1</v>
      </c>
    </row>
    <row r="1365" spans="1:12" ht="39.75" customHeight="1" x14ac:dyDescent="0.4">
      <c r="C1365" s="17">
        <v>32</v>
      </c>
      <c r="D1365" s="7"/>
      <c r="E1365" s="2">
        <v>1</v>
      </c>
      <c r="F1365" s="2"/>
      <c r="G1365" s="2">
        <v>1</v>
      </c>
      <c r="H1365" s="8"/>
    </row>
    <row r="1366" spans="1:12" ht="39.75" customHeight="1" thickBot="1" x14ac:dyDescent="0.45">
      <c r="C1366" s="17">
        <v>64</v>
      </c>
      <c r="D1366" s="9"/>
      <c r="E1366" s="10">
        <v>1</v>
      </c>
      <c r="F1366" s="10">
        <v>1</v>
      </c>
      <c r="G1366" s="10"/>
      <c r="H1366" s="11"/>
    </row>
    <row r="1367" spans="1:12" ht="39.75" customHeight="1" x14ac:dyDescent="0.4">
      <c r="C1367" s="17"/>
      <c r="D1367" s="1">
        <f t="shared" ref="D1367:H1367" si="724">D1361*$C$2+D1362*$C$3+D1363*$C$4+D1364*$C$5+D1365*$C$6+D1366*$C$7</f>
        <v>0</v>
      </c>
      <c r="E1367" s="1">
        <f t="shared" si="724"/>
        <v>123</v>
      </c>
      <c r="F1367" s="1">
        <f t="shared" si="724"/>
        <v>64</v>
      </c>
      <c r="G1367" s="1">
        <f t="shared" si="724"/>
        <v>32</v>
      </c>
      <c r="H1367" s="1">
        <f t="shared" si="724"/>
        <v>16</v>
      </c>
    </row>
    <row r="1368" spans="1:12" ht="39.75" customHeight="1" x14ac:dyDescent="0.4">
      <c r="D1368" s="1" t="str">
        <f t="shared" ref="D1368" si="725">_xlfn.TEXTJOIN(",",,D1367:H1367)</f>
        <v>0,123,64,32,16</v>
      </c>
      <c r="E1368" s="1"/>
      <c r="F1368" s="1"/>
      <c r="G1368" s="1"/>
      <c r="H1368" s="1"/>
      <c r="K1368">
        <f t="shared" ref="K1368" si="726">K1359+1</f>
        <v>151</v>
      </c>
      <c r="L1368" t="str">
        <f t="shared" ref="L1368" si="727">K1368*10+10&amp;"POKE#"&amp;DEC2HEX($A$1+K1368*5)&amp;","&amp;D1368</f>
        <v>1520POKE#BF3,0,123,64,32,16</v>
      </c>
    </row>
    <row r="1369" spans="1:12" ht="39.75" customHeight="1" thickBot="1" x14ac:dyDescent="0.45">
      <c r="C1369" s="17"/>
    </row>
    <row r="1370" spans="1:12" ht="39.75" customHeight="1" x14ac:dyDescent="0.4">
      <c r="A1370">
        <f>A1361+1</f>
        <v>219</v>
      </c>
      <c r="B1370" s="18" t="str">
        <f>CHAR(A1370)</f>
        <v>ﾛ</v>
      </c>
      <c r="C1370" s="17">
        <v>1</v>
      </c>
      <c r="D1370" s="4">
        <v>1</v>
      </c>
      <c r="E1370" s="5">
        <v>1</v>
      </c>
      <c r="F1370" s="5">
        <v>1</v>
      </c>
      <c r="G1370" s="5">
        <v>1</v>
      </c>
      <c r="H1370" s="6">
        <v>1</v>
      </c>
    </row>
    <row r="1371" spans="1:12" ht="39.75" customHeight="1" x14ac:dyDescent="0.4">
      <c r="C1371" s="17">
        <v>2</v>
      </c>
      <c r="D1371" s="7">
        <v>1</v>
      </c>
      <c r="E1371" s="2"/>
      <c r="F1371" s="2"/>
      <c r="G1371" s="2"/>
      <c r="H1371" s="8">
        <v>1</v>
      </c>
    </row>
    <row r="1372" spans="1:12" ht="39.75" customHeight="1" x14ac:dyDescent="0.4">
      <c r="C1372" s="17">
        <v>8</v>
      </c>
      <c r="D1372" s="7">
        <v>1</v>
      </c>
      <c r="E1372" s="2"/>
      <c r="F1372" s="2"/>
      <c r="G1372" s="2"/>
      <c r="H1372" s="8">
        <v>1</v>
      </c>
    </row>
    <row r="1373" spans="1:12" ht="39.75" customHeight="1" x14ac:dyDescent="0.4">
      <c r="C1373" s="17">
        <v>16</v>
      </c>
      <c r="D1373" s="7">
        <v>1</v>
      </c>
      <c r="E1373" s="2"/>
      <c r="F1373" s="2"/>
      <c r="G1373" s="2"/>
      <c r="H1373" s="8">
        <v>1</v>
      </c>
    </row>
    <row r="1374" spans="1:12" ht="39.75" customHeight="1" x14ac:dyDescent="0.4">
      <c r="C1374" s="17">
        <v>32</v>
      </c>
      <c r="D1374" s="7">
        <v>1</v>
      </c>
      <c r="E1374" s="2"/>
      <c r="F1374" s="2"/>
      <c r="G1374" s="2"/>
      <c r="H1374" s="8">
        <v>1</v>
      </c>
    </row>
    <row r="1375" spans="1:12" ht="39.75" customHeight="1" thickBot="1" x14ac:dyDescent="0.45">
      <c r="C1375" s="17">
        <v>64</v>
      </c>
      <c r="D1375" s="9">
        <v>1</v>
      </c>
      <c r="E1375" s="10">
        <v>1</v>
      </c>
      <c r="F1375" s="10">
        <v>1</v>
      </c>
      <c r="G1375" s="10">
        <v>1</v>
      </c>
      <c r="H1375" s="11">
        <v>1</v>
      </c>
      <c r="I1375" s="19"/>
      <c r="J1375" s="19"/>
    </row>
    <row r="1376" spans="1:12" ht="39.75" customHeight="1" x14ac:dyDescent="0.4">
      <c r="C1376" s="17"/>
      <c r="D1376" s="1">
        <f t="shared" ref="D1376:H1376" si="728">D1370*$C$2+D1371*$C$3+D1372*$C$4+D1373*$C$5+D1374*$C$6+D1375*$C$7</f>
        <v>123</v>
      </c>
      <c r="E1376" s="1">
        <f t="shared" si="728"/>
        <v>65</v>
      </c>
      <c r="F1376" s="1">
        <f t="shared" si="728"/>
        <v>65</v>
      </c>
      <c r="G1376" s="1">
        <f t="shared" si="728"/>
        <v>65</v>
      </c>
      <c r="H1376" s="1">
        <f t="shared" si="728"/>
        <v>123</v>
      </c>
    </row>
    <row r="1377" spans="1:12" ht="39.75" customHeight="1" x14ac:dyDescent="0.4">
      <c r="D1377" s="1" t="str">
        <f t="shared" ref="D1377" si="729">_xlfn.TEXTJOIN(",",,D1376:H1376)</f>
        <v>123,65,65,65,123</v>
      </c>
      <c r="E1377" s="1"/>
      <c r="F1377" s="1"/>
      <c r="G1377" s="1"/>
      <c r="H1377" s="1"/>
      <c r="K1377">
        <f t="shared" ref="K1377" si="730">K1368+1</f>
        <v>152</v>
      </c>
      <c r="L1377" t="str">
        <f t="shared" ref="L1377" si="731">K1377*10+10&amp;"POKE#"&amp;DEC2HEX($A$1+K1377*5)&amp;","&amp;D1377</f>
        <v>1530POKE#BF8,123,65,65,65,123</v>
      </c>
    </row>
    <row r="1378" spans="1:12" ht="39.75" customHeight="1" thickBot="1" x14ac:dyDescent="0.45">
      <c r="C1378" s="17"/>
    </row>
    <row r="1379" spans="1:12" ht="39.75" customHeight="1" x14ac:dyDescent="0.4">
      <c r="A1379">
        <f>A1370+1</f>
        <v>220</v>
      </c>
      <c r="B1379" s="18" t="str">
        <f>CHAR(A1379)</f>
        <v>ﾜ</v>
      </c>
      <c r="C1379" s="17">
        <v>1</v>
      </c>
      <c r="D1379" s="4">
        <v>1</v>
      </c>
      <c r="E1379" s="5">
        <v>1</v>
      </c>
      <c r="F1379" s="5">
        <v>1</v>
      </c>
      <c r="G1379" s="5">
        <v>1</v>
      </c>
      <c r="H1379" s="6">
        <v>1</v>
      </c>
    </row>
    <row r="1380" spans="1:12" ht="39.75" customHeight="1" x14ac:dyDescent="0.4">
      <c r="C1380" s="17">
        <v>2</v>
      </c>
      <c r="D1380" s="7">
        <v>1</v>
      </c>
      <c r="E1380" s="2"/>
      <c r="F1380" s="2"/>
      <c r="G1380" s="2"/>
      <c r="H1380" s="8">
        <v>1</v>
      </c>
    </row>
    <row r="1381" spans="1:12" ht="39.75" customHeight="1" x14ac:dyDescent="0.4">
      <c r="C1381" s="17">
        <v>8</v>
      </c>
      <c r="D1381" s="7"/>
      <c r="E1381" s="2"/>
      <c r="F1381" s="2"/>
      <c r="G1381" s="2"/>
      <c r="H1381" s="8">
        <v>1</v>
      </c>
    </row>
    <row r="1382" spans="1:12" ht="39.75" customHeight="1" x14ac:dyDescent="0.4">
      <c r="C1382" s="17">
        <v>16</v>
      </c>
      <c r="D1382" s="7"/>
      <c r="E1382" s="2"/>
      <c r="F1382" s="2"/>
      <c r="G1382" s="2"/>
      <c r="H1382" s="8">
        <v>1</v>
      </c>
    </row>
    <row r="1383" spans="1:12" ht="39.75" customHeight="1" x14ac:dyDescent="0.4">
      <c r="C1383" s="17">
        <v>32</v>
      </c>
      <c r="D1383" s="7"/>
      <c r="E1383" s="2"/>
      <c r="F1383" s="2"/>
      <c r="G1383" s="2">
        <v>1</v>
      </c>
      <c r="H1383" s="8"/>
    </row>
    <row r="1384" spans="1:12" ht="39.75" customHeight="1" thickBot="1" x14ac:dyDescent="0.45">
      <c r="C1384" s="17">
        <v>64</v>
      </c>
      <c r="D1384" s="9"/>
      <c r="E1384" s="10">
        <v>1</v>
      </c>
      <c r="F1384" s="10">
        <v>1</v>
      </c>
      <c r="G1384" s="10"/>
      <c r="H1384" s="11"/>
    </row>
    <row r="1385" spans="1:12" ht="39.75" customHeight="1" x14ac:dyDescent="0.4">
      <c r="C1385" s="17"/>
      <c r="D1385" s="1">
        <f t="shared" ref="D1385:H1385" si="732">D1379*$C$2+D1380*$C$3+D1381*$C$4+D1382*$C$5+D1383*$C$6+D1384*$C$7</f>
        <v>3</v>
      </c>
      <c r="E1385" s="1">
        <f t="shared" si="732"/>
        <v>65</v>
      </c>
      <c r="F1385" s="1">
        <f t="shared" si="732"/>
        <v>65</v>
      </c>
      <c r="G1385" s="1">
        <f t="shared" si="732"/>
        <v>33</v>
      </c>
      <c r="H1385" s="1">
        <f t="shared" si="732"/>
        <v>27</v>
      </c>
    </row>
    <row r="1386" spans="1:12" ht="39.75" customHeight="1" x14ac:dyDescent="0.4">
      <c r="D1386" s="1" t="str">
        <f t="shared" ref="D1386" si="733">_xlfn.TEXTJOIN(",",,D1385:H1385)</f>
        <v>3,65,65,33,27</v>
      </c>
      <c r="E1386" s="1"/>
      <c r="F1386" s="1"/>
      <c r="G1386" s="1"/>
      <c r="H1386" s="1"/>
      <c r="K1386">
        <f t="shared" ref="K1386" si="734">K1377+1</f>
        <v>153</v>
      </c>
      <c r="L1386" t="str">
        <f t="shared" ref="L1386" si="735">K1386*10+10&amp;"POKE#"&amp;DEC2HEX($A$1+K1386*5)&amp;","&amp;D1386</f>
        <v>1540POKE#BFD,3,65,65,33,27</v>
      </c>
    </row>
    <row r="1387" spans="1:12" ht="39.75" customHeight="1" thickBot="1" x14ac:dyDescent="0.45">
      <c r="C1387" s="17"/>
    </row>
    <row r="1388" spans="1:12" ht="39.75" customHeight="1" x14ac:dyDescent="0.4">
      <c r="A1388">
        <f>A1379+1</f>
        <v>221</v>
      </c>
      <c r="B1388" s="18" t="str">
        <f>CHAR(A1388)</f>
        <v>ﾝ</v>
      </c>
      <c r="C1388" s="17">
        <v>1</v>
      </c>
      <c r="D1388" s="4"/>
      <c r="E1388" s="5"/>
      <c r="F1388" s="5"/>
      <c r="G1388" s="5"/>
      <c r="H1388" s="6"/>
    </row>
    <row r="1389" spans="1:12" ht="39.75" customHeight="1" x14ac:dyDescent="0.4">
      <c r="C1389" s="17">
        <v>2</v>
      </c>
      <c r="D1389" s="7">
        <v>1</v>
      </c>
      <c r="E1389" s="2">
        <v>1</v>
      </c>
      <c r="F1389" s="2"/>
      <c r="G1389" s="2"/>
      <c r="H1389" s="8">
        <v>1</v>
      </c>
    </row>
    <row r="1390" spans="1:12" ht="39.75" customHeight="1" x14ac:dyDescent="0.4">
      <c r="C1390" s="17">
        <v>8</v>
      </c>
      <c r="D1390" s="7"/>
      <c r="E1390" s="2"/>
      <c r="F1390" s="2"/>
      <c r="G1390" s="2"/>
      <c r="H1390" s="8">
        <v>1</v>
      </c>
    </row>
    <row r="1391" spans="1:12" ht="39.75" customHeight="1" x14ac:dyDescent="0.4">
      <c r="C1391" s="17">
        <v>16</v>
      </c>
      <c r="D1391" s="7"/>
      <c r="E1391" s="2"/>
      <c r="F1391" s="2"/>
      <c r="G1391" s="2"/>
      <c r="H1391" s="8">
        <v>1</v>
      </c>
    </row>
    <row r="1392" spans="1:12" ht="39.75" customHeight="1" x14ac:dyDescent="0.4">
      <c r="C1392" s="17">
        <v>32</v>
      </c>
      <c r="D1392" s="7"/>
      <c r="E1392" s="2"/>
      <c r="F1392" s="2"/>
      <c r="G1392" s="2">
        <v>1</v>
      </c>
      <c r="H1392" s="8"/>
    </row>
    <row r="1393" spans="1:12" ht="39.75" customHeight="1" thickBot="1" x14ac:dyDescent="0.45">
      <c r="C1393" s="17">
        <v>64</v>
      </c>
      <c r="D1393" s="9">
        <v>1</v>
      </c>
      <c r="E1393" s="10">
        <v>1</v>
      </c>
      <c r="F1393" s="10">
        <v>1</v>
      </c>
      <c r="G1393" s="10"/>
      <c r="H1393" s="11"/>
    </row>
    <row r="1394" spans="1:12" ht="39.75" customHeight="1" x14ac:dyDescent="0.4">
      <c r="C1394" s="17"/>
      <c r="D1394" s="1">
        <f t="shared" ref="D1394:H1394" si="736">D1388*$C$2+D1389*$C$3+D1390*$C$4+D1391*$C$5+D1392*$C$6+D1393*$C$7</f>
        <v>66</v>
      </c>
      <c r="E1394" s="1">
        <f t="shared" si="736"/>
        <v>66</v>
      </c>
      <c r="F1394" s="1">
        <f t="shared" si="736"/>
        <v>64</v>
      </c>
      <c r="G1394" s="1">
        <f t="shared" si="736"/>
        <v>32</v>
      </c>
      <c r="H1394" s="1">
        <f t="shared" si="736"/>
        <v>26</v>
      </c>
    </row>
    <row r="1395" spans="1:12" ht="39.75" customHeight="1" x14ac:dyDescent="0.4">
      <c r="D1395" s="1" t="str">
        <f t="shared" ref="D1395" si="737">_xlfn.TEXTJOIN(",",,D1394:H1394)</f>
        <v>66,66,64,32,26</v>
      </c>
      <c r="E1395" s="1"/>
      <c r="F1395" s="1"/>
      <c r="G1395" s="1"/>
      <c r="H1395" s="1"/>
      <c r="K1395">
        <f t="shared" ref="K1395" si="738">K1386+1</f>
        <v>154</v>
      </c>
      <c r="L1395" t="str">
        <f t="shared" ref="L1395" si="739">K1395*10+10&amp;"POKE#"&amp;DEC2HEX($A$1+K1395*5)&amp;","&amp;D1395</f>
        <v>1550POKE#C02,66,66,64,32,26</v>
      </c>
    </row>
    <row r="1396" spans="1:12" ht="39.75" customHeight="1" thickBot="1" x14ac:dyDescent="0.45">
      <c r="C1396" s="17"/>
    </row>
    <row r="1397" spans="1:12" ht="39.75" customHeight="1" x14ac:dyDescent="0.4">
      <c r="A1397">
        <f>A1388+1</f>
        <v>222</v>
      </c>
      <c r="B1397" s="18" t="str">
        <f>CHAR(A1397)</f>
        <v>ﾞ</v>
      </c>
      <c r="C1397" s="17">
        <v>1</v>
      </c>
      <c r="D1397" s="4"/>
      <c r="E1397" s="5"/>
      <c r="F1397" s="5">
        <v>1</v>
      </c>
      <c r="G1397" s="5"/>
      <c r="H1397" s="6"/>
    </row>
    <row r="1398" spans="1:12" ht="39.75" customHeight="1" x14ac:dyDescent="0.4">
      <c r="C1398" s="17">
        <v>2</v>
      </c>
      <c r="D1398" s="7">
        <v>1</v>
      </c>
      <c r="E1398" s="2"/>
      <c r="F1398" s="2"/>
      <c r="G1398" s="8">
        <v>1</v>
      </c>
      <c r="H1398" s="8"/>
    </row>
    <row r="1399" spans="1:12" ht="39.75" customHeight="1" x14ac:dyDescent="0.4">
      <c r="C1399" s="17">
        <v>8</v>
      </c>
      <c r="D1399" s="7"/>
      <c r="E1399" s="2">
        <v>1</v>
      </c>
      <c r="F1399" s="2"/>
      <c r="G1399" s="2"/>
      <c r="H1399" s="8"/>
    </row>
    <row r="1400" spans="1:12" ht="39.75" customHeight="1" x14ac:dyDescent="0.4">
      <c r="C1400" s="17">
        <v>16</v>
      </c>
      <c r="D1400" s="7"/>
      <c r="E1400" s="2"/>
      <c r="F1400" s="2"/>
      <c r="G1400" s="2"/>
      <c r="H1400" s="8"/>
    </row>
    <row r="1401" spans="1:12" ht="39.75" customHeight="1" x14ac:dyDescent="0.4">
      <c r="C1401" s="17">
        <v>32</v>
      </c>
      <c r="D1401" s="7"/>
      <c r="E1401" s="2"/>
      <c r="F1401" s="2"/>
      <c r="G1401" s="2"/>
      <c r="H1401" s="8"/>
    </row>
    <row r="1402" spans="1:12" ht="39.75" customHeight="1" thickBot="1" x14ac:dyDescent="0.45">
      <c r="C1402" s="17">
        <v>64</v>
      </c>
      <c r="D1402" s="9"/>
      <c r="E1402" s="10"/>
      <c r="F1402" s="10"/>
      <c r="G1402" s="10"/>
      <c r="H1402" s="11"/>
    </row>
    <row r="1403" spans="1:12" ht="39.75" customHeight="1" x14ac:dyDescent="0.4">
      <c r="C1403" s="17"/>
      <c r="D1403" s="1">
        <f t="shared" ref="D1403:H1403" si="740">D1397*$C$2+D1398*$C$3+D1399*$C$4+D1400*$C$5+D1401*$C$6+D1402*$C$7</f>
        <v>2</v>
      </c>
      <c r="E1403" s="1">
        <f t="shared" si="740"/>
        <v>8</v>
      </c>
      <c r="F1403" s="1">
        <f t="shared" si="740"/>
        <v>1</v>
      </c>
      <c r="G1403" s="1">
        <f t="shared" si="740"/>
        <v>2</v>
      </c>
      <c r="H1403" s="1">
        <f t="shared" si="740"/>
        <v>0</v>
      </c>
    </row>
    <row r="1404" spans="1:12" ht="39.75" customHeight="1" x14ac:dyDescent="0.4">
      <c r="D1404" s="1" t="str">
        <f t="shared" ref="D1404" si="741">_xlfn.TEXTJOIN(",",,D1403:H1403)</f>
        <v>2,8,1,2,0</v>
      </c>
      <c r="E1404" s="1"/>
      <c r="F1404" s="1"/>
      <c r="G1404" s="1"/>
      <c r="H1404" s="1"/>
      <c r="K1404">
        <f t="shared" ref="K1404" si="742">K1395+1</f>
        <v>155</v>
      </c>
      <c r="L1404" t="str">
        <f t="shared" ref="L1404" si="743">K1404*10+10&amp;"POKE#"&amp;DEC2HEX($A$1+K1404*5)&amp;","&amp;D1404</f>
        <v>1560POKE#C07,2,8,1,2,0</v>
      </c>
    </row>
    <row r="1405" spans="1:12" ht="39.75" customHeight="1" thickBot="1" x14ac:dyDescent="0.45">
      <c r="C1405" s="17"/>
    </row>
    <row r="1406" spans="1:12" ht="39.75" customHeight="1" x14ac:dyDescent="0.4">
      <c r="A1406">
        <f>A1397+1</f>
        <v>223</v>
      </c>
      <c r="B1406" s="18" t="str">
        <f>CHAR(A1406)</f>
        <v>ﾟ</v>
      </c>
      <c r="C1406" s="17">
        <v>1</v>
      </c>
      <c r="D1406" s="4"/>
      <c r="E1406" s="5">
        <v>1</v>
      </c>
      <c r="F1406" s="5"/>
      <c r="G1406" s="5"/>
      <c r="H1406" s="6"/>
    </row>
    <row r="1407" spans="1:12" ht="39.75" customHeight="1" x14ac:dyDescent="0.4">
      <c r="C1407" s="17">
        <v>2</v>
      </c>
      <c r="D1407" s="7">
        <v>1</v>
      </c>
      <c r="E1407" s="2"/>
      <c r="F1407" s="2">
        <v>1</v>
      </c>
      <c r="G1407" s="2"/>
      <c r="H1407" s="8"/>
    </row>
    <row r="1408" spans="1:12" ht="39.75" customHeight="1" x14ac:dyDescent="0.4">
      <c r="C1408" s="17">
        <v>8</v>
      </c>
      <c r="D1408" s="7"/>
      <c r="E1408" s="2">
        <v>1</v>
      </c>
      <c r="F1408" s="2"/>
      <c r="G1408" s="2"/>
      <c r="H1408" s="8"/>
    </row>
    <row r="1409" spans="3:12" ht="39.75" customHeight="1" x14ac:dyDescent="0.4">
      <c r="C1409" s="17">
        <v>16</v>
      </c>
      <c r="D1409" s="7"/>
      <c r="E1409" s="2"/>
      <c r="F1409" s="2"/>
      <c r="G1409" s="2"/>
      <c r="H1409" s="8"/>
    </row>
    <row r="1410" spans="3:12" ht="39.75" customHeight="1" x14ac:dyDescent="0.4">
      <c r="C1410" s="17">
        <v>32</v>
      </c>
      <c r="D1410" s="7"/>
      <c r="E1410" s="2"/>
      <c r="F1410" s="2"/>
      <c r="G1410" s="2"/>
      <c r="H1410" s="8"/>
    </row>
    <row r="1411" spans="3:12" ht="39.75" customHeight="1" thickBot="1" x14ac:dyDescent="0.45">
      <c r="C1411" s="17">
        <v>64</v>
      </c>
      <c r="D1411" s="9"/>
      <c r="E1411" s="10"/>
      <c r="F1411" s="10"/>
      <c r="G1411" s="10"/>
      <c r="H1411" s="11"/>
    </row>
    <row r="1412" spans="3:12" ht="39.75" customHeight="1" x14ac:dyDescent="0.4">
      <c r="C1412" s="17"/>
      <c r="D1412" s="1">
        <f t="shared" ref="D1412:H1412" si="744">D1406*$C$2+D1407*$C$3+D1408*$C$4+D1409*$C$5+D1410*$C$6+D1411*$C$7</f>
        <v>2</v>
      </c>
      <c r="E1412" s="1">
        <f t="shared" si="744"/>
        <v>9</v>
      </c>
      <c r="F1412" s="1">
        <f t="shared" si="744"/>
        <v>2</v>
      </c>
      <c r="G1412" s="1">
        <f t="shared" si="744"/>
        <v>0</v>
      </c>
      <c r="H1412" s="1">
        <f t="shared" si="744"/>
        <v>0</v>
      </c>
    </row>
    <row r="1413" spans="3:12" ht="39.75" customHeight="1" x14ac:dyDescent="0.4">
      <c r="D1413" s="1" t="str">
        <f>_xlfn.TEXTJOIN(",",,D1412:H1412)</f>
        <v>2,9,2,0,0</v>
      </c>
      <c r="E1413" s="1"/>
      <c r="F1413" s="1"/>
      <c r="G1413" s="1"/>
      <c r="H1413" s="1"/>
      <c r="K1413">
        <f t="shared" ref="K1413" si="745">K1404+1</f>
        <v>156</v>
      </c>
      <c r="L1413" t="str">
        <f t="shared" ref="L1413" si="746">K1413*10+10&amp;"POKE#"&amp;DEC2HEX($A$1+K1413*5)&amp;","&amp;D1413</f>
        <v>1570POKE#C0C,2,9,2,0,0</v>
      </c>
    </row>
    <row r="1414" spans="3:12" ht="39.75" customHeight="1" x14ac:dyDescent="0.4">
      <c r="C1414" s="17"/>
    </row>
  </sheetData>
  <sortState xmlns:xlrd2="http://schemas.microsoft.com/office/spreadsheetml/2017/richdata2" ref="N3:P1753">
    <sortCondition ref="N9"/>
  </sortState>
  <phoneticPr fontId="1"/>
  <conditionalFormatting sqref="H2:H7">
    <cfRule type="cellIs" dxfId="515" priority="3075" operator="equal">
      <formula>1</formula>
    </cfRule>
  </conditionalFormatting>
  <conditionalFormatting sqref="D2:F6">
    <cfRule type="cellIs" dxfId="514" priority="3074" operator="equal">
      <formula>1</formula>
    </cfRule>
  </conditionalFormatting>
  <conditionalFormatting sqref="G2:G6">
    <cfRule type="cellIs" dxfId="513" priority="3073" operator="equal">
      <formula>1</formula>
    </cfRule>
  </conditionalFormatting>
  <conditionalFormatting sqref="H2:H6">
    <cfRule type="cellIs" dxfId="512" priority="3072" operator="equal">
      <formula>1</formula>
    </cfRule>
  </conditionalFormatting>
  <conditionalFormatting sqref="D7:F7">
    <cfRule type="cellIs" dxfId="511" priority="3071" operator="equal">
      <formula>1</formula>
    </cfRule>
  </conditionalFormatting>
  <conditionalFormatting sqref="G7">
    <cfRule type="cellIs" dxfId="510" priority="3070" operator="equal">
      <formula>1</formula>
    </cfRule>
  </conditionalFormatting>
  <conditionalFormatting sqref="H7">
    <cfRule type="cellIs" dxfId="509" priority="3069" operator="equal">
      <formula>1</formula>
    </cfRule>
  </conditionalFormatting>
  <conditionalFormatting sqref="H6">
    <cfRule type="cellIs" dxfId="508" priority="3068" operator="equal">
      <formula>1</formula>
    </cfRule>
  </conditionalFormatting>
  <conditionalFormatting sqref="G2:G6">
    <cfRule type="cellIs" dxfId="507" priority="3067" operator="equal">
      <formula>1</formula>
    </cfRule>
  </conditionalFormatting>
  <conditionalFormatting sqref="G7">
    <cfRule type="cellIs" dxfId="506" priority="3066" operator="equal">
      <formula>1</formula>
    </cfRule>
  </conditionalFormatting>
  <conditionalFormatting sqref="G6">
    <cfRule type="cellIs" dxfId="505" priority="3065" operator="equal">
      <formula>1</formula>
    </cfRule>
  </conditionalFormatting>
  <conditionalFormatting sqref="H11:H16">
    <cfRule type="cellIs" dxfId="504" priority="842" operator="equal">
      <formula>1</formula>
    </cfRule>
  </conditionalFormatting>
  <conditionalFormatting sqref="D11:F15">
    <cfRule type="cellIs" dxfId="503" priority="841" operator="equal">
      <formula>1</formula>
    </cfRule>
  </conditionalFormatting>
  <conditionalFormatting sqref="G11:G15">
    <cfRule type="cellIs" dxfId="502" priority="840" operator="equal">
      <formula>1</formula>
    </cfRule>
  </conditionalFormatting>
  <conditionalFormatting sqref="H11:H15">
    <cfRule type="cellIs" dxfId="501" priority="839" operator="equal">
      <formula>1</formula>
    </cfRule>
  </conditionalFormatting>
  <conditionalFormatting sqref="D16:F16">
    <cfRule type="cellIs" dxfId="500" priority="838" operator="equal">
      <formula>1</formula>
    </cfRule>
  </conditionalFormatting>
  <conditionalFormatting sqref="G16">
    <cfRule type="cellIs" dxfId="499" priority="837" operator="equal">
      <formula>1</formula>
    </cfRule>
  </conditionalFormatting>
  <conditionalFormatting sqref="H16">
    <cfRule type="cellIs" dxfId="498" priority="836" operator="equal">
      <formula>1</formula>
    </cfRule>
  </conditionalFormatting>
  <conditionalFormatting sqref="H15">
    <cfRule type="cellIs" dxfId="497" priority="835" operator="equal">
      <formula>1</formula>
    </cfRule>
  </conditionalFormatting>
  <conditionalFormatting sqref="G11:G15">
    <cfRule type="cellIs" dxfId="496" priority="834" operator="equal">
      <formula>1</formula>
    </cfRule>
  </conditionalFormatting>
  <conditionalFormatting sqref="G16">
    <cfRule type="cellIs" dxfId="495" priority="833" operator="equal">
      <formula>1</formula>
    </cfRule>
  </conditionalFormatting>
  <conditionalFormatting sqref="G15">
    <cfRule type="cellIs" dxfId="494" priority="832" operator="equal">
      <formula>1</formula>
    </cfRule>
  </conditionalFormatting>
  <conditionalFormatting sqref="H20:H25">
    <cfRule type="cellIs" dxfId="493" priority="831" operator="equal">
      <formula>1</formula>
    </cfRule>
  </conditionalFormatting>
  <conditionalFormatting sqref="D20:F24">
    <cfRule type="cellIs" dxfId="492" priority="830" operator="equal">
      <formula>1</formula>
    </cfRule>
  </conditionalFormatting>
  <conditionalFormatting sqref="G20:G24">
    <cfRule type="cellIs" dxfId="491" priority="829" operator="equal">
      <formula>1</formula>
    </cfRule>
  </conditionalFormatting>
  <conditionalFormatting sqref="H20:H24">
    <cfRule type="cellIs" dxfId="490" priority="828" operator="equal">
      <formula>1</formula>
    </cfRule>
  </conditionalFormatting>
  <conditionalFormatting sqref="D25:F25">
    <cfRule type="cellIs" dxfId="489" priority="827" operator="equal">
      <formula>1</formula>
    </cfRule>
  </conditionalFormatting>
  <conditionalFormatting sqref="G25">
    <cfRule type="cellIs" dxfId="488" priority="826" operator="equal">
      <formula>1</formula>
    </cfRule>
  </conditionalFormatting>
  <conditionalFormatting sqref="H25">
    <cfRule type="cellIs" dxfId="487" priority="825" operator="equal">
      <formula>1</formula>
    </cfRule>
  </conditionalFormatting>
  <conditionalFormatting sqref="H24">
    <cfRule type="cellIs" dxfId="486" priority="824" operator="equal">
      <formula>1</formula>
    </cfRule>
  </conditionalFormatting>
  <conditionalFormatting sqref="G20:G24">
    <cfRule type="cellIs" dxfId="485" priority="823" operator="equal">
      <formula>1</formula>
    </cfRule>
  </conditionalFormatting>
  <conditionalFormatting sqref="G25">
    <cfRule type="cellIs" dxfId="484" priority="822" operator="equal">
      <formula>1</formula>
    </cfRule>
  </conditionalFormatting>
  <conditionalFormatting sqref="G24">
    <cfRule type="cellIs" dxfId="483" priority="821" operator="equal">
      <formula>1</formula>
    </cfRule>
  </conditionalFormatting>
  <conditionalFormatting sqref="H29:H34 H38:H43 H47:H52 H56:H61 H65:H70 H74:H79 H83:H88 H92:H97 H101:H106 H110:H115 H119:H124 H128:H133 H137:H142 H146:H151 H155:H160 H164:H169 H173:H178 H182:H187 H191:H196 H200:H205 H209:H214 H218:H223 H227:H232 H236:H241 H245:H250 H254:H259 H263:H268 H281:H286 H308:H313 H317:H322 H326:H331 H335:H340 H344:H349 H353:H358 H362:H367 H371:H376 H380:H385 H389:H394 H398:H403 H407:H412 H416:H421 H425:H430 H434:H439 H443:H448 H452:H457 H461:H466 H470:H475 H479:H484 H488:H493 H497:H502 H506:H511 H515:H520 H524:H529 H533:H538 H542:H547 H551:H556 H560:H565 H569:H574 H578:H583 H587:H592 H596:H601 H605:H610 H614:H619 H623:H628 H632:H637 H641:H646 H650:H655 H659:H664 H668:H673 H677:H682 H686:H691 H695:H700 H704:H709 H713:H718 H722:H727 H731:H736 H740:H745 H749:H754 H758:H763 H767:H772 H776:H781 H785:H790 H794:H799 H803:H808 H812:H817 H821:H826 H830:H835 H839:H844 H848:H853 H857:H862 H866:H871 H875:H880 H884:H889 H893:H898 H902:H907 H911:H916 H920:H925 H929:H934 H938:H943 H947:H952 H956:H961 H965:H970 H974:H979 H983:H988 H992:H997 H1001:H1006 H1010:H1015 H1019:H1024 H1028:H1033 H1037:H1042 H1046:H1051 H1055:H1060 H1064:H1069 H1073:H1078 H1082:H1087 H1091:H1096 H1100:H1105 H1109:H1114 H1118:H1123 H1127:H1132 H1136:H1141">
    <cfRule type="cellIs" dxfId="482" priority="809" operator="equal">
      <formula>1</formula>
    </cfRule>
  </conditionalFormatting>
  <conditionalFormatting sqref="D29:F33 D38:F42 D47:F51 D56:F60 D65:F69 D74:F78 D83:F87 D92:F96 D101:F105 D110:F114 D119:F123 D128:F132 D137:F141 D146:F150 D155:F159 D164:F168 D173:F177 D182:F186 D191:F195 D200:F204 D209:F213 D218:F222 D227:F231 D236:F240 D245:F249 D254:F258 D263:F267 D281:F285 D308:F312 D317:F321 D326:F330 D335:F339 D344:F348 D353:F357 D362:F366 D371:F375 D380:F384 D389:F393 D398:F402 D407:F411 D416:F420 D425:F429 D434:F438 D443:F447 D452:F456 D461:F465 D470:F474 D479:F483 D488:F492 D497:F501 D506:F510 D515:F519 D524:F528 D533:F537 D542:F546 D551:F555 D560:F564 D569:F573 D578:F582 D587:F591 D596:F600 D605:F609 D614:F618 D623:F627 D632:F636 D641:F645 D650:F654 D659:F663 D668:F672 D677:F681 D686:F690 D695:F699 D704:F708 D713:F717 D722:F726 D731:F735 D740:F744 D749:F753 D758:F762 D767:F771 D776:F780 D785:F789 D794:F798 D803:F807 D812:F816 D821:F825 D830:F834 D839:F843 D848:F852 D857:F861 D866:F870 D875:F879 D884:F888 D893:F897 D902:F906 D911:F915 D920:F924 D929:F933 D938:F942 D947:F951 D956:F960 D965:F969 D974:F978 D983:F987 D992:F996 D1001:F1005 D1010:F1014 D1019:F1023 D1028:F1032 D1037:F1041 D1046:F1050 D1055:F1059 D1064:F1068 D1073:F1077 D1082:F1086 D1091:F1095 D1100:F1104 D1109:F1113 D1118:F1122 D1127:F1131 D1136:F1140 I992:J992">
    <cfRule type="cellIs" dxfId="481" priority="808" operator="equal">
      <formula>1</formula>
    </cfRule>
  </conditionalFormatting>
  <conditionalFormatting sqref="G29:G33 G38:G42 G47:G51 G56:G60 G65:G69 G74:G78 G83:G87 G92:G96 G101:G105 G110:G114 G119:G123 G128:G132 G137:G141 G146:G150 G155:G159 G164:G168 G173:G177 G182:G186 G191:G195 G200:G204 G209:G213 G218:G222 G227:G231 G236:G240 G245:G249 G254:G258 G263:G267 G281:G285 G308:G312 G317:G321 G326:G330 G335:G339 G344:G348 G353:G357 G362:G366 G371:G375 G380:G384 G389:G393 G398:G402 G407:G411 G416:G420 G425:G429 G434:G438 G443:G447 G452:G456 G461:G465 G470:G474 G479:G483 G488:G492 G497:G501 G506:G510 G515:G519 G524:G528 G533:G537 G542:G546 G551:G555 G560:G564 G569:G573 G578:G582 G587:G591 G596:G600 G605:G609 G614:G618 G623:G627 G632:G636 G641:G645 G650:G654 G659:G663 G668:G672 G677:G681 G686:G690 G695:G699 G704:G708 G713:G717 G722:G726 G731:G735 G740:G744 G749:G753 G758:G762 G767:G771 G776:G780 G785:G789 G794:G798 G803:G807 G812:G816 G821:G825 G830:G834 G839:G843 G848:G852 G857:G861 G866:G870 G875:G879 G884:G888 G893:G897 G902:G906 G911:G915 G920:G924 G929:G933 G938:G942 G947:G951 G956:G960 G965:G969 G974:G978 G983:G987 G992:G996 G1001:G1005 G1010:G1014 G1019:G1023 G1028:G1032 G1037:G1041 G1046:G1050 G1055:G1059 G1064:G1068 G1073:G1077 G1082:G1086 G1091:G1095 G1100:G1104 G1109:G1113 G1118:G1122 G1127:G1131 G1136:G1140">
    <cfRule type="cellIs" dxfId="480" priority="807" operator="equal">
      <formula>1</formula>
    </cfRule>
  </conditionalFormatting>
  <conditionalFormatting sqref="H29:H33 H38:H42 H47:H51 H56:H60 H65:H69 H74:H78 H83:H87 H92:H96 H101:H105 H110:H114 H119:H123 H128:H132 H137:H141 H146:H150 H155:H159 H164:H168 H173:H177 H182:H186 H191:H195 H200:H204 H209:H213 H218:H222 H227:H231 H236:H240 H245:H249 H254:H258 H263:H267 H281:H285 H308:H312 H317:H321 H326:H330 H335:H339 H344:H348 H353:H357 H362:H366 H371:H375 H380:H384 H389:H393 H398:H402 H407:H411 H416:H420 H425:H429 H434:H438 H443:H447 H452:H456 H461:H465 H470:H474 H479:H483 H488:H492 H497:H501 H506:H510 H515:H519 H524:H528 H533:H537 H542:H546 H551:H555 H560:H564 H569:H573 H578:H582 H587:H591 H596:H600 H605:H609 H614:H618 H623:H627 H632:H636 H641:H645 H650:H654 H659:H663 H668:H672 H677:H681 H686:H690 H695:H699 H704:H708 H713:H717 H722:H726 H731:H735 H740:H744 H749:H753 H758:H762 H767:H771 H776:H780 H785:H789 H794:H798 H803:H807 H812:H816 H821:H825 H830:H834 H839:H843 H848:H852 H857:H861 H866:H870 H875:H879 H884:H888 H893:H897 H902:H906 H911:H915 H920:H924 H929:H933 H938:H942 H947:H951 H956:H960 H965:H969 H974:H978 H983:H987 H992:H996 H1001:H1005 H1010:H1014 H1019:H1023 H1028:H1032 H1037:H1041 H1046:H1050 H1055:H1059 H1064:H1068 H1073:H1077 H1082:H1086 H1091:H1095 H1100:H1104 H1109:H1113 H1118:H1122 H1127:H1131 H1136:H1140">
    <cfRule type="cellIs" dxfId="479" priority="806" operator="equal">
      <formula>1</formula>
    </cfRule>
  </conditionalFormatting>
  <conditionalFormatting sqref="D34:F34 D43:F43 D52:F52 D61:F61 D70:F70 D79:F79 D88:F88 D97:F97 D106:F106 D115:F115 D124:F124 D133:F133 D142:F142 D151:F151 D160:F160 D169:F169 D178:F178 D187:F187 D196:F196 D205:F205 D214:F214 D223:F223 D232:F232 D241:F241 D250:F250 D259:F259 D268:F268 D286:F286 D313:F313 D322:F322 D331:F331 D340:F340 D349:F349 D358:F358 D367:F367 D376:F376 D385:F385 D394:F394 D403:F403 D412:F412 D421:F421 D430:F430 D439:F439 D448:F448 D457:F457 D466:F466 D475:F475 D484:F484 D493:F493 D502:F502 D511:F511 D520:F520 D529:F529 D538:F538 D547:F547 D556:F556 D565:F565 D574:F574 D583:F583 D592:F592 D601:F601 D610:F610 D619:F619 D628:F628 D637:F637 D646:F646 D655:F655 D664:F664 D673:F673 D682:F682 D691:F691 D700:F700 D709:F709 D718:F718 D727:F727 D736:F736 D745:F745 D754:F754 D763:F763 D772:F772 D781:F781 D790:F790 D799:F799 D808:F808 D817:F817 D826:F826 D835:F835 D844:F844 D853:F853 D862:F862 D871:F871 D880:F880 D889:F889 D898:F898 D907:F907 D916:F916 D925:F925 D934:F934 D943:F943 D952:F952 D961:F961 D970:F970 D979:F979 D988:F988 D997:F997 D1006:F1006 D1015:F1015 D1024:F1024 D1033:F1033 D1042:F1042 D1051:F1051 D1060:F1060 D1069:F1069 D1078:F1078 D1087:F1087 D1096:F1096 D1105:F1105 D1114:F1114 D1123:F1123 D1132:F1132 D1141:F1141">
    <cfRule type="cellIs" dxfId="478" priority="805" operator="equal">
      <formula>1</formula>
    </cfRule>
  </conditionalFormatting>
  <conditionalFormatting sqref="G34 G43 G52 G61 G70 G79 G88 G97 G106 G115 G124 G133 G142 G151 G160 G169 G178 G187 G196 G205 G214 G223 G232 G241 G250 G259 G268 G286 G313 G322 G331 G340 G349 G358 G367 G376 G385 G394 G403 G412 G421 G430 G439 G448 G457 G466 G475 G484 G493 G502 G511 G520 G529 G538 G547 G556 G565 G574 G583 G592 G601 G610 G619 G628 G637 G646 G655 G664 G673 G682 G691 G700 G709 G718 G727 G736 G745 G754 G763 G772 G781 G790 G799 G808 G817 G826 G835 G844 G853 G862 G871 G880 G889 G898 G907 G916 G925 G934 G943 G952 G961 G970 G979 G988 G997 G1006 G1015 G1024 G1033 G1042 G1051 G1060 G1069 G1078 G1087 G1096 G1105 G1114 G1123 G1132 G1141">
    <cfRule type="cellIs" dxfId="477" priority="804" operator="equal">
      <formula>1</formula>
    </cfRule>
  </conditionalFormatting>
  <conditionalFormatting sqref="H34 H43 H52 H61 H70 H79 H88 H97 H106 H115 H124 H133 H142 H151 H160 H169 H178 H187 H196 H205 H214 H223 H232 H241 H250 H259 H268 H286 H313 H322 H331 H340 H349 H358 H367 H376 H385 H394 H403 H412 H421 H430 H439 H448 H457 H466 H475 H484 H493 H502 H511 H520 H529 H538 H547 H556 H565 H574 H583 H592 H601 H610 H619 H628 H637 H646 H655 H664 H673 H682 H691 H700 H709 H718 H727 H736 H745 H754 H763 H772 H781 H790 H799 H808 H817 H826 H835 H844 H853 H862 H871 H880 H889 H898 H907 H916 H925 H934 H943 H952 H961 H970 H979 H988 H997 H1006 H1015 H1024 H1033 H1042 H1051 H1060 H1069 H1078 H1087 H1096 H1105 H1114 H1123 H1132 H1141">
    <cfRule type="cellIs" dxfId="476" priority="803" operator="equal">
      <formula>1</formula>
    </cfRule>
  </conditionalFormatting>
  <conditionalFormatting sqref="H33 H42 H51 H60 H69 H78 H87 H96 H105 H114 H123 H132 H141 H150 H159 H168 H177 H186 H195 H204 H213 H222 H231 H240 H249 H258 H267 H285 H312 H321 H330 H339 H348 H357 H366 H375 H384 H393 H402 H411 H420 H429 H438 H447 H456 H465 H474 H483 H492 H501 H510 H519 H528 H537 H546 H555 H564 H573 H582 H591 H600 H609 H618 H627 H636 H645 H654 H663 H672 H681 H690 H699 H708 H717 H726 H735 H744 H753 H762 H771 H780 H789 H798 H807 H816 H825 H834 H843 H852 H861 H870 H879 H888 H897 H906 H915 H924 H933 H942 H951 H960 H969 H978 H987 H996 H1005 H1014 H1023 H1032 H1041 H1050 H1059 H1068 H1077 H1086 H1095 H1104 H1113 H1122 H1131 H1140">
    <cfRule type="cellIs" dxfId="475" priority="802" operator="equal">
      <formula>1</formula>
    </cfRule>
  </conditionalFormatting>
  <conditionalFormatting sqref="G29:G33 G38:G42 G47:G51 G56:G60 G65:G69 G74:G78 G83:G87 G92:G96 G101:G105 G110:G114 G119:G123 G128:G132 G137:G141 G146:G150 G155:G159 G164:G168 G173:G177 G182:G186 G191:G195 G200:G204 G209:G213 G218:G222 G227:G231 G236:G240 G245:G249 G254:G258 G263:G267 G281:G285 G308:G312 G317:G321 G326:G330 G335:G339 G344:G348 G353:G357 G362:G366 G371:G375 G380:G384 G389:G393 G398:G402 G407:G411 G416:G420 G425:G429 G434:G438 G443:G447 G452:G456 G461:G465 G470:G474 G479:G483 G488:G492 G497:G501 G506:G510 G515:G519 G524:G528 G533:G537 G542:G546 G551:G555 G560:G564 G569:G573 G578:G582 G587:G591 G596:G600 G605:G609 G614:G618 G623:G627 G632:G636 G641:G645 G650:G654 G659:G663 G668:G672 G677:G681 G686:G690 G695:G699 G704:G708 G713:G717 G722:G726 G731:G735 G740:G744 G749:G753 G758:G762 G767:G771 G776:G780 G785:G789 G794:G798 G803:G807 G812:G816 G821:G825 G830:G834 G839:G843 G848:G852 G857:G861 G866:G870 G875:G879 G884:G888 G893:G897 G902:G906 G911:G915 G920:G924 G929:G933 G938:G942 G947:G951 G956:G960 G965:G969 G974:G978 G983:G987 G992:G996 G1001:G1005 G1010:G1014 G1019:G1023 G1028:G1032 G1037:G1041 G1046:G1050 G1055:G1059 G1064:G1068 G1073:G1077 G1082:G1086 G1091:G1095 G1100:G1104 G1109:G1113 G1118:G1122 G1127:G1131 G1136:G1140">
    <cfRule type="cellIs" dxfId="474" priority="801" operator="equal">
      <formula>1</formula>
    </cfRule>
  </conditionalFormatting>
  <conditionalFormatting sqref="G34 G43 G52 G61 G70 G79 G88 G97 G106 G115 G124 G133 G142 G151 G160 G169 G178 G187 G196 G205 G214 G223 G232 G241 G250 G259 G268 G286 G313 G322 G331 G340 G349 G358 G367 G376 G385 G394 G403 G412 G421 G430 G439 G448 G457 G466 G475 G484 G493 G502 G511 G520 G529 G538 G547 G556 G565 G574 G583 G592 G601 G610 G619 G628 G637 G646 G655 G664 G673 G682 G691 G700 G709 G718 G727 G736 G745 G754 G763 G772 G781 G790 G799 G808 G817 G826 G835 G844 G853 G862 G871 G880 G889 G898 G907 G916 G925 G934 G943 G952 G961 G970 G979 G988 G997 G1006 G1015 G1024 G1033 G1042 G1051 G1060 G1069 G1078 G1087 G1096 G1105 G1114 G1123 G1132 G1141">
    <cfRule type="cellIs" dxfId="473" priority="800" operator="equal">
      <formula>1</formula>
    </cfRule>
  </conditionalFormatting>
  <conditionalFormatting sqref="G33 G42 G51 G60 G69 G78 G87 G96 G105 G114 G123 G132 G141 G150 G159 G168 G177 G186 G195 G204 G213 G222 G231 G240 G249 G258 G267 G285 G312 G321 G330 G339 G348 G357 G366 G375 G384 G393 G402 G411 G420 G429 G438 G447 G456 G465 G474 G483 G492 G501 G510 G519 G528 G537 G546 G555 G564 G573 G582 G591 G600 G609 G618 G627 G636 G645 G654 G663 G672 G681 G690 G699 G708 G717 G726 G735 G744 G753 G762 G771 G780 G789 G798 G807 G816 G825 G834 G843 G852 G861 G870 G879 G888 G897 G906 G915 G924 G933 G942 G951 G960 G969 G978 G987 G996 G1005 G1014 G1023 G1032 G1041 G1050 G1059 G1068 G1077 G1086 G1095 G1104 G1113 G1122 G1131 G1140">
    <cfRule type="cellIs" dxfId="472" priority="799" operator="equal">
      <formula>1</formula>
    </cfRule>
  </conditionalFormatting>
  <conditionalFormatting sqref="H1406:H1411">
    <cfRule type="cellIs" dxfId="471" priority="765" operator="equal">
      <formula>1</formula>
    </cfRule>
  </conditionalFormatting>
  <conditionalFormatting sqref="D1406:F1410">
    <cfRule type="cellIs" dxfId="470" priority="764" operator="equal">
      <formula>1</formula>
    </cfRule>
  </conditionalFormatting>
  <conditionalFormatting sqref="G1406:G1410">
    <cfRule type="cellIs" dxfId="469" priority="763" operator="equal">
      <formula>1</formula>
    </cfRule>
  </conditionalFormatting>
  <conditionalFormatting sqref="H1406:H1410">
    <cfRule type="cellIs" dxfId="468" priority="762" operator="equal">
      <formula>1</formula>
    </cfRule>
  </conditionalFormatting>
  <conditionalFormatting sqref="D1411:F1411">
    <cfRule type="cellIs" dxfId="467" priority="761" operator="equal">
      <formula>1</formula>
    </cfRule>
  </conditionalFormatting>
  <conditionalFormatting sqref="G1411">
    <cfRule type="cellIs" dxfId="466" priority="760" operator="equal">
      <formula>1</formula>
    </cfRule>
  </conditionalFormatting>
  <conditionalFormatting sqref="H1411">
    <cfRule type="cellIs" dxfId="465" priority="759" operator="equal">
      <formula>1</formula>
    </cfRule>
  </conditionalFormatting>
  <conditionalFormatting sqref="H1410">
    <cfRule type="cellIs" dxfId="464" priority="758" operator="equal">
      <formula>1</formula>
    </cfRule>
  </conditionalFormatting>
  <conditionalFormatting sqref="G1406:G1410">
    <cfRule type="cellIs" dxfId="463" priority="757" operator="equal">
      <formula>1</formula>
    </cfRule>
  </conditionalFormatting>
  <conditionalFormatting sqref="G1411">
    <cfRule type="cellIs" dxfId="462" priority="756" operator="equal">
      <formula>1</formula>
    </cfRule>
  </conditionalFormatting>
  <conditionalFormatting sqref="G1410">
    <cfRule type="cellIs" dxfId="461" priority="755" operator="equal">
      <formula>1</formula>
    </cfRule>
  </conditionalFormatting>
  <conditionalFormatting sqref="H1361:H1366 H1370:H1375 H1379:H1384 H1388:H1393 H1398:H1402">
    <cfRule type="cellIs" dxfId="460" priority="754" operator="equal">
      <formula>1</formula>
    </cfRule>
  </conditionalFormatting>
  <conditionalFormatting sqref="D1361:F1365 D1370:F1374 D1379:F1383 D1388:F1392 D1397:F1401">
    <cfRule type="cellIs" dxfId="459" priority="753" operator="equal">
      <formula>1</formula>
    </cfRule>
  </conditionalFormatting>
  <conditionalFormatting sqref="G1361:G1365 G1370:G1374 G1379:G1383 G1388:G1392 G1397:G1401">
    <cfRule type="cellIs" dxfId="458" priority="752" operator="equal">
      <formula>1</formula>
    </cfRule>
  </conditionalFormatting>
  <conditionalFormatting sqref="H1361:H1365 H1370:H1374 H1379:H1383 H1388:H1392 H1398:H1401">
    <cfRule type="cellIs" dxfId="457" priority="751" operator="equal">
      <formula>1</formula>
    </cfRule>
  </conditionalFormatting>
  <conditionalFormatting sqref="D1366:F1366 D1375:F1375 D1384:F1384 D1393:F1393 D1402:F1402 I1375:J1375">
    <cfRule type="cellIs" dxfId="456" priority="750" operator="equal">
      <formula>1</formula>
    </cfRule>
  </conditionalFormatting>
  <conditionalFormatting sqref="G1366 G1375 G1384 G1393 G1402">
    <cfRule type="cellIs" dxfId="455" priority="749" operator="equal">
      <formula>1</formula>
    </cfRule>
  </conditionalFormatting>
  <conditionalFormatting sqref="H1366 H1375 H1384 H1393 H1402">
    <cfRule type="cellIs" dxfId="454" priority="748" operator="equal">
      <formula>1</formula>
    </cfRule>
  </conditionalFormatting>
  <conditionalFormatting sqref="H1365 H1374 H1383 H1392 H1401">
    <cfRule type="cellIs" dxfId="453" priority="747" operator="equal">
      <formula>1</formula>
    </cfRule>
  </conditionalFormatting>
  <conditionalFormatting sqref="G1361:G1365 G1370:G1374 G1379:G1383 G1388:G1392 G1397:G1401">
    <cfRule type="cellIs" dxfId="452" priority="746" operator="equal">
      <formula>1</formula>
    </cfRule>
  </conditionalFormatting>
  <conditionalFormatting sqref="G1366 G1375 G1384 G1393 G1402">
    <cfRule type="cellIs" dxfId="451" priority="745" operator="equal">
      <formula>1</formula>
    </cfRule>
  </conditionalFormatting>
  <conditionalFormatting sqref="G1365 G1374 G1383 G1392 G1401">
    <cfRule type="cellIs" dxfId="450" priority="744" operator="equal">
      <formula>1</formula>
    </cfRule>
  </conditionalFormatting>
  <conditionalFormatting sqref="H1145:H1150 H1154:H1159 H1163:H1168 H1172:H1177 H1181:H1186 H1190:H1195 H1199:H1204 H1208:H1213 H1217:H1222 H1226:H1231 H1235:H1240 H1244:H1249 H1253:H1258 H1262:H1267 H1271:H1276 H1280:H1285 H1289:H1294 H1298:H1303 H1307:H1312 H1316:H1321 H1325:H1330 H1334:H1339 H1343:H1348 H1352:H1357">
    <cfRule type="cellIs" dxfId="449" priority="743" operator="equal">
      <formula>1</formula>
    </cfRule>
  </conditionalFormatting>
  <conditionalFormatting sqref="D1145:F1149 D1154:F1158 D1163:F1167 D1172:F1176 D1181:F1185 D1190:F1194 D1199:F1203 D1208:F1212 D1217:F1221 D1226:F1230 D1235:F1239 D1244:F1248 D1253:F1257 D1262:F1266 D1271:F1275 D1280:F1284 D1289:F1293 D1298:F1302 D1307:F1311 D1316:F1320 D1325:F1329 D1334:F1338 D1343:F1347 D1352:F1356 I1235:J1235">
    <cfRule type="cellIs" dxfId="448" priority="742" operator="equal">
      <formula>1</formula>
    </cfRule>
  </conditionalFormatting>
  <conditionalFormatting sqref="G1145:G1149 G1154:G1158 G1163:G1167 G1172:G1176 G1181:G1185 G1190:G1194 G1199:G1203 G1208:G1212 G1217:G1221 G1226:G1230 G1235:G1239 G1244:G1248 G1253:G1257 G1262:G1266 G1271:G1275 G1280:G1284 G1289:G1293 G1298:G1302 G1307:G1311 G1316:G1320 G1325:G1329 G1334:G1338 G1343:G1347 G1352:G1356">
    <cfRule type="cellIs" dxfId="447" priority="741" operator="equal">
      <formula>1</formula>
    </cfRule>
  </conditionalFormatting>
  <conditionalFormatting sqref="H1145:H1149 H1154:H1158 H1163:H1167 H1172:H1176 H1181:H1185 H1190:H1194 H1199:H1203 H1208:H1212 H1217:H1221 H1226:H1230 H1235:H1239 H1244:H1248 H1253:H1257 H1262:H1266 H1271:H1275 H1280:H1284 H1289:H1293 H1298:H1302 H1307:H1311 H1316:H1320 H1325:H1329 H1334:H1338 H1343:H1347 H1352:H1356">
    <cfRule type="cellIs" dxfId="446" priority="740" operator="equal">
      <formula>1</formula>
    </cfRule>
  </conditionalFormatting>
  <conditionalFormatting sqref="D1150:F1150 D1159:F1159 D1168:F1168 D1177:F1177 D1186:F1186 D1195:F1195 D1204:F1204 D1213:F1213 D1222:F1222 D1231:F1231 D1240:F1240 D1249:F1249 D1258:F1258 D1267:F1267 D1276:F1276 D1285:F1285 D1294:F1294 D1303:F1303 D1312:F1312 D1321:F1321 D1330:F1330 D1339:F1339 D1348:F1348 D1357:F1357">
    <cfRule type="cellIs" dxfId="445" priority="739" operator="equal">
      <formula>1</formula>
    </cfRule>
  </conditionalFormatting>
  <conditionalFormatting sqref="G1150 G1159 G1168 G1177 G1186 G1195 G1204 G1213 G1222 G1231 G1240 G1249 G1258 G1267 G1276 G1285 G1294 G1303 G1312 G1321 G1330 G1339 G1348 G1357">
    <cfRule type="cellIs" dxfId="444" priority="738" operator="equal">
      <formula>1</formula>
    </cfRule>
  </conditionalFormatting>
  <conditionalFormatting sqref="H1150 H1159 H1168 H1177 H1186 H1195 H1204 H1213 H1222 H1231 H1240 H1249 H1258 H1267 H1276 H1285 H1294 H1303 H1312 H1321 H1330 H1339 H1348 H1357">
    <cfRule type="cellIs" dxfId="443" priority="737" operator="equal">
      <formula>1</formula>
    </cfRule>
  </conditionalFormatting>
  <conditionalFormatting sqref="H1149 H1158 H1167 H1176 H1185 H1194 H1203 H1212 H1221 H1230 H1239 H1248 H1257 H1266 H1275 H1284 H1293 H1302 H1311 H1320 H1329 H1338 H1347 H1356">
    <cfRule type="cellIs" dxfId="442" priority="736" operator="equal">
      <formula>1</formula>
    </cfRule>
  </conditionalFormatting>
  <conditionalFormatting sqref="G1145:G1149 G1154:G1158 G1163:G1167 G1172:G1176 G1181:G1185 G1190:G1194 G1199:G1203 G1208:G1212 G1217:G1221 G1226:G1230 G1235:G1239 G1244:G1248 G1253:G1257 G1262:G1266 G1271:G1275 G1280:G1284 G1289:G1293 G1298:G1302 G1307:G1311 G1316:G1320 G1325:G1329 G1334:G1338 G1343:G1347 G1352:G1356">
    <cfRule type="cellIs" dxfId="441" priority="735" operator="equal">
      <formula>1</formula>
    </cfRule>
  </conditionalFormatting>
  <conditionalFormatting sqref="G1150 G1159 G1168 G1177 G1186 G1195 G1204 G1213 G1222 G1231 G1240 G1249 G1258 G1267 G1276 G1285 G1294 G1303 G1312 G1321 G1330 G1339 G1348 G1357">
    <cfRule type="cellIs" dxfId="440" priority="734" operator="equal">
      <formula>1</formula>
    </cfRule>
  </conditionalFormatting>
  <conditionalFormatting sqref="G1149 G1158 G1167 G1176 G1185 G1194 G1203 G1212 G1221 G1230 G1239 G1248 G1257 G1266 G1275 G1284 G1293 G1302 G1311 G1320 G1329 G1338 G1347 G1356">
    <cfRule type="cellIs" dxfId="439" priority="733" operator="equal">
      <formula>1</formula>
    </cfRule>
  </conditionalFormatting>
  <conditionalFormatting sqref="H272:H277">
    <cfRule type="cellIs" dxfId="438" priority="732" operator="equal">
      <formula>1</formula>
    </cfRule>
  </conditionalFormatting>
  <conditionalFormatting sqref="D272:F276">
    <cfRule type="cellIs" dxfId="437" priority="731" operator="equal">
      <formula>1</formula>
    </cfRule>
  </conditionalFormatting>
  <conditionalFormatting sqref="G272:G276">
    <cfRule type="cellIs" dxfId="436" priority="730" operator="equal">
      <formula>1</formula>
    </cfRule>
  </conditionalFormatting>
  <conditionalFormatting sqref="H272:H276">
    <cfRule type="cellIs" dxfId="435" priority="729" operator="equal">
      <formula>1</formula>
    </cfRule>
  </conditionalFormatting>
  <conditionalFormatting sqref="D277:F277">
    <cfRule type="cellIs" dxfId="434" priority="728" operator="equal">
      <formula>1</formula>
    </cfRule>
  </conditionalFormatting>
  <conditionalFormatting sqref="G277">
    <cfRule type="cellIs" dxfId="433" priority="727" operator="equal">
      <formula>1</formula>
    </cfRule>
  </conditionalFormatting>
  <conditionalFormatting sqref="H277">
    <cfRule type="cellIs" dxfId="432" priority="726" operator="equal">
      <formula>1</formula>
    </cfRule>
  </conditionalFormatting>
  <conditionalFormatting sqref="H276">
    <cfRule type="cellIs" dxfId="431" priority="725" operator="equal">
      <formula>1</formula>
    </cfRule>
  </conditionalFormatting>
  <conditionalFormatting sqref="G272:G276">
    <cfRule type="cellIs" dxfId="430" priority="724" operator="equal">
      <formula>1</formula>
    </cfRule>
  </conditionalFormatting>
  <conditionalFormatting sqref="G277">
    <cfRule type="cellIs" dxfId="429" priority="723" operator="equal">
      <formula>1</formula>
    </cfRule>
  </conditionalFormatting>
  <conditionalFormatting sqref="G276">
    <cfRule type="cellIs" dxfId="428" priority="722" operator="equal">
      <formula>1</formula>
    </cfRule>
  </conditionalFormatting>
  <conditionalFormatting sqref="H290:H295">
    <cfRule type="cellIs" dxfId="427" priority="721" operator="equal">
      <formula>1</formula>
    </cfRule>
  </conditionalFormatting>
  <conditionalFormatting sqref="D290:F294">
    <cfRule type="cellIs" dxfId="426" priority="720" operator="equal">
      <formula>1</formula>
    </cfRule>
  </conditionalFormatting>
  <conditionalFormatting sqref="G290:G294">
    <cfRule type="cellIs" dxfId="425" priority="719" operator="equal">
      <formula>1</formula>
    </cfRule>
  </conditionalFormatting>
  <conditionalFormatting sqref="H290:H294">
    <cfRule type="cellIs" dxfId="424" priority="718" operator="equal">
      <formula>1</formula>
    </cfRule>
  </conditionalFormatting>
  <conditionalFormatting sqref="D295:F295">
    <cfRule type="cellIs" dxfId="423" priority="717" operator="equal">
      <formula>1</formula>
    </cfRule>
  </conditionalFormatting>
  <conditionalFormatting sqref="G295">
    <cfRule type="cellIs" dxfId="422" priority="716" operator="equal">
      <formula>1</formula>
    </cfRule>
  </conditionalFormatting>
  <conditionalFormatting sqref="H295">
    <cfRule type="cellIs" dxfId="421" priority="715" operator="equal">
      <formula>1</formula>
    </cfRule>
  </conditionalFormatting>
  <conditionalFormatting sqref="H294">
    <cfRule type="cellIs" dxfId="420" priority="714" operator="equal">
      <formula>1</formula>
    </cfRule>
  </conditionalFormatting>
  <conditionalFormatting sqref="G290:G294">
    <cfRule type="cellIs" dxfId="419" priority="713" operator="equal">
      <formula>1</formula>
    </cfRule>
  </conditionalFormatting>
  <conditionalFormatting sqref="G295">
    <cfRule type="cellIs" dxfId="418" priority="712" operator="equal">
      <formula>1</formula>
    </cfRule>
  </conditionalFormatting>
  <conditionalFormatting sqref="G294">
    <cfRule type="cellIs" dxfId="417" priority="711" operator="equal">
      <formula>1</formula>
    </cfRule>
  </conditionalFormatting>
  <conditionalFormatting sqref="H299:H304">
    <cfRule type="cellIs" dxfId="416" priority="710" operator="equal">
      <formula>1</formula>
    </cfRule>
  </conditionalFormatting>
  <conditionalFormatting sqref="D299:F303">
    <cfRule type="cellIs" dxfId="415" priority="709" operator="equal">
      <formula>1</formula>
    </cfRule>
  </conditionalFormatting>
  <conditionalFormatting sqref="G299:G303">
    <cfRule type="cellIs" dxfId="414" priority="708" operator="equal">
      <formula>1</formula>
    </cfRule>
  </conditionalFormatting>
  <conditionalFormatting sqref="H299:H303">
    <cfRule type="cellIs" dxfId="413" priority="707" operator="equal">
      <formula>1</formula>
    </cfRule>
  </conditionalFormatting>
  <conditionalFormatting sqref="D304:F304">
    <cfRule type="cellIs" dxfId="412" priority="706" operator="equal">
      <formula>1</formula>
    </cfRule>
  </conditionalFormatting>
  <conditionalFormatting sqref="G304">
    <cfRule type="cellIs" dxfId="411" priority="705" operator="equal">
      <formula>1</formula>
    </cfRule>
  </conditionalFormatting>
  <conditionalFormatting sqref="H304">
    <cfRule type="cellIs" dxfId="410" priority="704" operator="equal">
      <formula>1</formula>
    </cfRule>
  </conditionalFormatting>
  <conditionalFormatting sqref="H303">
    <cfRule type="cellIs" dxfId="409" priority="703" operator="equal">
      <formula>1</formula>
    </cfRule>
  </conditionalFormatting>
  <conditionalFormatting sqref="G299:G303">
    <cfRule type="cellIs" dxfId="408" priority="702" operator="equal">
      <formula>1</formula>
    </cfRule>
  </conditionalFormatting>
  <conditionalFormatting sqref="G304">
    <cfRule type="cellIs" dxfId="407" priority="701" operator="equal">
      <formula>1</formula>
    </cfRule>
  </conditionalFormatting>
  <conditionalFormatting sqref="G303">
    <cfRule type="cellIs" dxfId="406" priority="700" operator="equal">
      <formula>1</formula>
    </cfRule>
  </conditionalFormatting>
  <conditionalFormatting sqref="G1397:G1398">
    <cfRule type="cellIs" dxfId="405" priority="6" operator="equal">
      <formula>1</formula>
    </cfRule>
  </conditionalFormatting>
  <conditionalFormatting sqref="F1397:F1398">
    <cfRule type="cellIs" dxfId="404" priority="5" operator="equal">
      <formula>1</formula>
    </cfRule>
  </conditionalFormatting>
  <conditionalFormatting sqref="G1397:G1398">
    <cfRule type="cellIs" dxfId="403" priority="4" operator="equal">
      <formula>1</formula>
    </cfRule>
  </conditionalFormatting>
  <conditionalFormatting sqref="F1397:F1398">
    <cfRule type="cellIs" dxfId="402" priority="3" operator="equal">
      <formula>1</formula>
    </cfRule>
  </conditionalFormatting>
  <conditionalFormatting sqref="H1397">
    <cfRule type="cellIs" dxfId="401" priority="2" operator="equal">
      <formula>1</formula>
    </cfRule>
  </conditionalFormatting>
  <conditionalFormatting sqref="H1397">
    <cfRule type="cellIs" dxfId="400" priority="1" operator="equal">
      <formula>1</formula>
    </cfRule>
  </conditionalFormatting>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64622-0D31-41B0-8D19-741CBD4D2CB2}">
  <dimension ref="A1:P288"/>
  <sheetViews>
    <sheetView tabSelected="1" zoomScale="70" zoomScaleNormal="70" workbookViewId="0">
      <selection activeCell="P1" sqref="P1:P64"/>
    </sheetView>
  </sheetViews>
  <sheetFormatPr defaultRowHeight="18.75" x14ac:dyDescent="0.4"/>
  <cols>
    <col min="4" max="8" width="7" customWidth="1"/>
    <col min="12" max="12" width="22.875" bestFit="1" customWidth="1"/>
  </cols>
  <sheetData>
    <row r="1" spans="1:16" ht="33.75" thickBot="1" x14ac:dyDescent="0.45">
      <c r="A1">
        <f>HEX2DEC("900")</f>
        <v>2304</v>
      </c>
      <c r="B1">
        <f>HEX2DEC("700")</f>
        <v>1792</v>
      </c>
      <c r="C1" s="16"/>
      <c r="D1">
        <v>16</v>
      </c>
      <c r="E1">
        <v>8</v>
      </c>
      <c r="F1">
        <v>4</v>
      </c>
      <c r="G1">
        <v>2</v>
      </c>
      <c r="H1">
        <v>1</v>
      </c>
      <c r="N1">
        <v>0</v>
      </c>
      <c r="O1" s="3">
        <f ca="1">OFFSET($B$2,N1*9,0)</f>
        <v>0</v>
      </c>
      <c r="P1" s="21" t="str">
        <f ca="1">OFFSET($L$8,N1*9,0)&amp;",0,0"</f>
        <v>10POKE#700,4,21,31,4,14,10,0,0</v>
      </c>
    </row>
    <row r="2" spans="1:16" ht="42" x14ac:dyDescent="0.4">
      <c r="A2">
        <v>1</v>
      </c>
      <c r="B2" s="18">
        <v>0</v>
      </c>
      <c r="C2" s="17">
        <v>1</v>
      </c>
      <c r="D2" s="4"/>
      <c r="E2" s="5"/>
      <c r="F2" s="5">
        <v>1</v>
      </c>
      <c r="G2" s="5"/>
      <c r="H2" s="6"/>
      <c r="I2">
        <f>D2*$D$1+E2*$E$1+F2*$F$1+G2*$G$1+H2</f>
        <v>4</v>
      </c>
      <c r="O2" s="3"/>
      <c r="P2" s="21" t="str">
        <f ca="1">OFFSET($L$9,N2*9,0)</f>
        <v>15POKE#900,10,104,59,104,10</v>
      </c>
    </row>
    <row r="3" spans="1:16" ht="42" x14ac:dyDescent="0.4">
      <c r="B3" s="18"/>
      <c r="C3" s="17">
        <v>2</v>
      </c>
      <c r="D3" s="7">
        <v>1</v>
      </c>
      <c r="E3" s="2"/>
      <c r="F3" s="2">
        <v>1</v>
      </c>
      <c r="G3" s="2"/>
      <c r="H3" s="8">
        <v>1</v>
      </c>
      <c r="I3">
        <f t="shared" ref="I3:I7" si="0">D3*$D$1+E3*$E$1+F3*$F$1+G3*$G$1+H3</f>
        <v>21</v>
      </c>
      <c r="N3">
        <f>N1+1</f>
        <v>1</v>
      </c>
      <c r="O3" s="3">
        <f ca="1">OFFSET($B$2,N3*9,0)</f>
        <v>1</v>
      </c>
      <c r="P3" s="21" t="str">
        <f ca="1">OFFSET($L$8,N3*9,0)&amp;",0,0"</f>
        <v>20POKE#708,4,20,31,5,28,19,0,0</v>
      </c>
    </row>
    <row r="4" spans="1:16" ht="42" x14ac:dyDescent="0.4">
      <c r="B4" s="18"/>
      <c r="C4" s="17">
        <v>8</v>
      </c>
      <c r="D4" s="7">
        <v>1</v>
      </c>
      <c r="E4" s="2">
        <v>1</v>
      </c>
      <c r="F4" s="2">
        <v>1</v>
      </c>
      <c r="G4" s="2">
        <v>1</v>
      </c>
      <c r="H4" s="8">
        <v>1</v>
      </c>
      <c r="I4">
        <f t="shared" si="0"/>
        <v>31</v>
      </c>
      <c r="O4" s="3"/>
      <c r="P4" s="21" t="str">
        <f ca="1">OFFSET($L$9,N3*9,0)</f>
        <v>25POKE#905,106,40,59,72,88</v>
      </c>
    </row>
    <row r="5" spans="1:16" ht="42" x14ac:dyDescent="0.4">
      <c r="B5" s="18"/>
      <c r="C5" s="17">
        <v>16</v>
      </c>
      <c r="D5" s="7"/>
      <c r="E5" s="2"/>
      <c r="F5" s="2">
        <v>1</v>
      </c>
      <c r="G5" s="2"/>
      <c r="H5" s="8"/>
      <c r="I5">
        <f t="shared" si="0"/>
        <v>4</v>
      </c>
      <c r="N5">
        <f>N3+1</f>
        <v>2</v>
      </c>
      <c r="O5" s="3">
        <f ca="1">OFFSET($B$2,N5*9,0)</f>
        <v>2</v>
      </c>
      <c r="P5" s="21" t="str">
        <f ca="1">OFFSET($L$8,N5*9,0)&amp;",0,0"</f>
        <v>30POKE#710,4,5,31,20,7,25,0,0</v>
      </c>
    </row>
    <row r="6" spans="1:16" ht="42" x14ac:dyDescent="0.4">
      <c r="B6" s="18"/>
      <c r="C6" s="17">
        <v>32</v>
      </c>
      <c r="D6" s="7"/>
      <c r="E6" s="2">
        <v>1</v>
      </c>
      <c r="F6" s="2">
        <v>1</v>
      </c>
      <c r="G6" s="2">
        <v>1</v>
      </c>
      <c r="H6" s="8"/>
      <c r="I6">
        <f t="shared" si="0"/>
        <v>14</v>
      </c>
      <c r="O6" s="3"/>
      <c r="P6" s="21" t="str">
        <f ca="1">OFFSET($L$9,N5*9,0)</f>
        <v>35POKE#90A,88,72,59,40,106</v>
      </c>
    </row>
    <row r="7" spans="1:16" ht="42.75" thickBot="1" x14ac:dyDescent="0.45">
      <c r="B7" s="18"/>
      <c r="C7" s="17">
        <v>64</v>
      </c>
      <c r="D7" s="9"/>
      <c r="E7" s="10">
        <v>1</v>
      </c>
      <c r="F7" s="10"/>
      <c r="G7" s="10">
        <v>1</v>
      </c>
      <c r="H7" s="11"/>
      <c r="I7">
        <f t="shared" si="0"/>
        <v>10</v>
      </c>
      <c r="N7">
        <f>N5+1</f>
        <v>3</v>
      </c>
      <c r="O7" s="3">
        <f ca="1">OFFSET($B$2,N7*9,0)</f>
        <v>3</v>
      </c>
      <c r="P7" s="21" t="str">
        <f ca="1">OFFSET($L$8,N7*9,0)&amp;",0,0"</f>
        <v>40POKE#718,5,6,12,22,9,17,0,0</v>
      </c>
    </row>
    <row r="8" spans="1:16" ht="42" x14ac:dyDescent="0.4">
      <c r="B8" s="18"/>
      <c r="C8" s="17"/>
      <c r="D8" s="1">
        <f t="shared" ref="D8:H8" si="1">D2*$C$2+D3*$C$3+D4*$C$4+D5*$C$5+D6*$C$6+D7*$C$7</f>
        <v>10</v>
      </c>
      <c r="E8" s="1">
        <f t="shared" si="1"/>
        <v>104</v>
      </c>
      <c r="F8" s="1">
        <f t="shared" si="1"/>
        <v>59</v>
      </c>
      <c r="G8" s="1">
        <f t="shared" si="1"/>
        <v>104</v>
      </c>
      <c r="H8" s="1">
        <f t="shared" si="1"/>
        <v>10</v>
      </c>
      <c r="J8" s="20" t="str">
        <f>I2&amp;","&amp;I3&amp;","&amp;I4&amp;","&amp;I5&amp;","&amp;I6&amp;","&amp;I7</f>
        <v>4,21,31,4,14,10</v>
      </c>
      <c r="K8">
        <v>0</v>
      </c>
      <c r="L8" t="str">
        <f>K8*10+10&amp;"POKE#"&amp;DEC2HEX($B$1+K8*8)&amp;","&amp;J8</f>
        <v>10POKE#700,4,21,31,4,14,10</v>
      </c>
      <c r="O8" s="3"/>
      <c r="P8" s="21" t="str">
        <f ca="1">OFFSET($L$9,N7*9,0)</f>
        <v>45POKE#90F,80,40,27,18,97</v>
      </c>
    </row>
    <row r="9" spans="1:16" ht="42" x14ac:dyDescent="0.4">
      <c r="B9" s="18"/>
      <c r="C9" s="16"/>
      <c r="D9" s="1" t="str">
        <f>_xlfn.TEXTJOIN(",",,D8:H8)</f>
        <v>10,104,59,104,10</v>
      </c>
      <c r="E9" s="1"/>
      <c r="F9" s="1"/>
      <c r="G9" s="1"/>
      <c r="H9" s="1"/>
      <c r="L9" t="str">
        <f>K8*10+15&amp;"POKE#"&amp;DEC2HEX($A$1+K8*5)&amp;","&amp;D9</f>
        <v>15POKE#900,10,104,59,104,10</v>
      </c>
      <c r="N9">
        <f>N7+1</f>
        <v>4</v>
      </c>
      <c r="O9" s="3">
        <f ca="1">OFFSET($B$2,N9*9,0)</f>
        <v>4</v>
      </c>
      <c r="P9" s="21" t="str">
        <f ca="1">OFFSET($L$8,N9*9,0)&amp;",0,0"</f>
        <v>50POKE#720,20,12,6,13,18,17,0,0</v>
      </c>
    </row>
    <row r="10" spans="1:16" ht="42.75" thickBot="1" x14ac:dyDescent="0.45">
      <c r="B10" s="18"/>
      <c r="C10" s="17"/>
      <c r="O10" s="3"/>
      <c r="P10" s="21" t="str">
        <f ca="1">OFFSET($L$9,N9*9,0)</f>
        <v>55POKE#914,97,18,27,40,80</v>
      </c>
    </row>
    <row r="11" spans="1:16" ht="42" x14ac:dyDescent="0.4">
      <c r="A11">
        <f>A2+1</f>
        <v>2</v>
      </c>
      <c r="B11" s="18">
        <v>1</v>
      </c>
      <c r="C11" s="17">
        <v>1</v>
      </c>
      <c r="D11" s="4"/>
      <c r="E11" s="5"/>
      <c r="F11" s="5">
        <v>1</v>
      </c>
      <c r="G11" s="5"/>
      <c r="H11" s="6"/>
      <c r="I11">
        <f>D11*$D$1+E11*$E$1+F11*$F$1+G11*$G$1+H11</f>
        <v>4</v>
      </c>
      <c r="N11">
        <f>N9+1</f>
        <v>5</v>
      </c>
      <c r="O11" s="3">
        <f ca="1">OFFSET($B$2,N11*9,0)</f>
        <v>5</v>
      </c>
      <c r="P11" s="21" t="str">
        <f ca="1">OFFSET($L$8,N11*9,0)&amp;",0,0"</f>
        <v>60POKE#728,4,31,21,4,31,17,0,0</v>
      </c>
    </row>
    <row r="12" spans="1:16" ht="42" x14ac:dyDescent="0.4">
      <c r="B12" s="18"/>
      <c r="C12" s="17">
        <v>2</v>
      </c>
      <c r="D12" s="7">
        <v>1</v>
      </c>
      <c r="E12" s="2"/>
      <c r="F12" s="2">
        <v>1</v>
      </c>
      <c r="G12" s="2"/>
      <c r="H12" s="8"/>
      <c r="I12">
        <f t="shared" ref="I12:I16" si="2">D12*$D$1+E12*$E$1+F12*$F$1+G12*$G$1+H12</f>
        <v>20</v>
      </c>
      <c r="O12" s="3"/>
      <c r="P12" s="21" t="str">
        <f ca="1">OFFSET($L$9,N11*9,0)</f>
        <v>65POKE#919,106,34,59,34,106</v>
      </c>
    </row>
    <row r="13" spans="1:16" ht="42" x14ac:dyDescent="0.4">
      <c r="B13" s="18"/>
      <c r="C13" s="17">
        <v>8</v>
      </c>
      <c r="D13" s="7">
        <v>1</v>
      </c>
      <c r="E13" s="2">
        <v>1</v>
      </c>
      <c r="F13" s="2">
        <v>1</v>
      </c>
      <c r="G13" s="2">
        <v>1</v>
      </c>
      <c r="H13" s="8">
        <v>1</v>
      </c>
      <c r="I13">
        <f t="shared" si="2"/>
        <v>31</v>
      </c>
      <c r="N13">
        <f>N11+1</f>
        <v>6</v>
      </c>
      <c r="O13" s="3">
        <f ca="1">OFFSET($B$2,N13*9,0)</f>
        <v>6</v>
      </c>
      <c r="P13" s="21" t="str">
        <f ca="1">OFFSET($L$8,N13*9,0)&amp;",0,0"</f>
        <v>70POKE#730,21,31,4,4,31,17,0,0</v>
      </c>
    </row>
    <row r="14" spans="1:16" ht="42" x14ac:dyDescent="0.4">
      <c r="B14" s="18"/>
      <c r="C14" s="17">
        <v>16</v>
      </c>
      <c r="D14" s="7"/>
      <c r="E14" s="2"/>
      <c r="F14" s="2">
        <v>1</v>
      </c>
      <c r="G14" s="2"/>
      <c r="H14" s="8">
        <v>1</v>
      </c>
      <c r="I14">
        <f t="shared" si="2"/>
        <v>5</v>
      </c>
      <c r="O14" s="3"/>
      <c r="P14" s="21" t="str">
        <f ca="1">OFFSET($L$9,N13*9,0)</f>
        <v>75POKE#91E,99,34,59,34,99</v>
      </c>
    </row>
    <row r="15" spans="1:16" ht="42" x14ac:dyDescent="0.4">
      <c r="B15" s="18"/>
      <c r="C15" s="17">
        <v>32</v>
      </c>
      <c r="D15" s="7">
        <v>1</v>
      </c>
      <c r="E15" s="2">
        <v>1</v>
      </c>
      <c r="F15" s="2">
        <v>1</v>
      </c>
      <c r="G15" s="2"/>
      <c r="H15" s="8"/>
      <c r="I15">
        <f t="shared" si="2"/>
        <v>28</v>
      </c>
      <c r="N15">
        <f>N13+1</f>
        <v>7</v>
      </c>
      <c r="O15" s="3">
        <f ca="1">OFFSET($B$2,N15*9,0)</f>
        <v>7</v>
      </c>
      <c r="P15" s="21" t="str">
        <f ca="1">OFFSET($L$8,N15*9,0)&amp;",0,0"</f>
        <v>80POKE#738,10,10,4,4,14,21,0,0</v>
      </c>
    </row>
    <row r="16" spans="1:16" ht="42.75" thickBot="1" x14ac:dyDescent="0.45">
      <c r="B16" s="18"/>
      <c r="C16" s="17">
        <v>64</v>
      </c>
      <c r="D16" s="9">
        <v>1</v>
      </c>
      <c r="E16" s="10"/>
      <c r="F16" s="10"/>
      <c r="G16" s="10">
        <v>1</v>
      </c>
      <c r="H16" s="11">
        <v>1</v>
      </c>
      <c r="I16">
        <f t="shared" si="2"/>
        <v>19</v>
      </c>
      <c r="O16" s="3"/>
      <c r="P16" s="21" t="str">
        <f ca="1">OFFSET($L$9,N15*9,0)</f>
        <v>85POKE#923,64,35,120,35,64</v>
      </c>
    </row>
    <row r="17" spans="1:16" ht="42" x14ac:dyDescent="0.4">
      <c r="B17" s="18"/>
      <c r="C17" s="17"/>
      <c r="D17" s="1">
        <f t="shared" ref="D17:H17" si="3">D11*$C$2+D12*$C$3+D13*$C$4+D14*$C$5+D15*$C$6+D16*$C$7</f>
        <v>106</v>
      </c>
      <c r="E17" s="1">
        <f t="shared" si="3"/>
        <v>40</v>
      </c>
      <c r="F17" s="1">
        <f t="shared" si="3"/>
        <v>59</v>
      </c>
      <c r="G17" s="1">
        <f t="shared" si="3"/>
        <v>72</v>
      </c>
      <c r="H17" s="1">
        <f t="shared" si="3"/>
        <v>88</v>
      </c>
      <c r="J17" s="20" t="str">
        <f>I11&amp;","&amp;I12&amp;","&amp;I13&amp;","&amp;I14&amp;","&amp;I15&amp;","&amp;I16</f>
        <v>4,20,31,5,28,19</v>
      </c>
      <c r="K17">
        <f>K8+1</f>
        <v>1</v>
      </c>
      <c r="L17" t="str">
        <f>K17*10+10&amp;"POKE#"&amp;DEC2HEX($B$1+K17*8)&amp;","&amp;J17</f>
        <v>20POKE#708,4,20,31,5,28,19</v>
      </c>
      <c r="N17">
        <f>N15+1</f>
        <v>8</v>
      </c>
      <c r="O17" s="3">
        <f ca="1">OFFSET($B$2,N17*9,0)</f>
        <v>8</v>
      </c>
      <c r="P17" s="21" t="str">
        <f ca="1">OFFSET($L$8,N17*9,0)&amp;",0,0"</f>
        <v>90POKE#740,10,10,4,4,31,4,0,0</v>
      </c>
    </row>
    <row r="18" spans="1:16" ht="42" x14ac:dyDescent="0.4">
      <c r="B18" s="18"/>
      <c r="C18" s="16"/>
      <c r="D18" s="1" t="str">
        <f>_xlfn.TEXTJOIN(",",,D17:H17)</f>
        <v>106,40,59,72,88</v>
      </c>
      <c r="E18" s="1"/>
      <c r="F18" s="1"/>
      <c r="G18" s="1"/>
      <c r="H18" s="1"/>
      <c r="L18" t="str">
        <f>K17*10+15&amp;"POKE#"&amp;DEC2HEX($A$1+K17*5)&amp;","&amp;D18</f>
        <v>25POKE#905,106,40,59,72,88</v>
      </c>
      <c r="O18" s="3"/>
      <c r="P18" s="21" t="str">
        <f ca="1">OFFSET($L$9,N17*9,0)</f>
        <v>95POKE#928,32,35,120,35,32</v>
      </c>
    </row>
    <row r="19" spans="1:16" ht="42.75" thickBot="1" x14ac:dyDescent="0.45">
      <c r="B19" s="18"/>
      <c r="C19" s="17"/>
      <c r="N19">
        <f>N17+1</f>
        <v>9</v>
      </c>
      <c r="O19" s="3">
        <f ca="1">OFFSET($B$2,N19*9,0)</f>
        <v>9</v>
      </c>
      <c r="P19" s="21" t="str">
        <f ca="1">OFFSET($L$8,N19*9,0)&amp;",0,0"</f>
        <v>100POKE#748,10,10,4,21,14,4,0,0</v>
      </c>
    </row>
    <row r="20" spans="1:16" ht="42" x14ac:dyDescent="0.4">
      <c r="A20">
        <f>A11+1</f>
        <v>3</v>
      </c>
      <c r="B20" s="18">
        <v>2</v>
      </c>
      <c r="C20" s="17">
        <v>1</v>
      </c>
      <c r="D20" s="4"/>
      <c r="E20" s="5"/>
      <c r="F20" s="5">
        <v>1</v>
      </c>
      <c r="G20" s="5"/>
      <c r="H20" s="6"/>
      <c r="I20">
        <f>D20*$D$1+E20*$E$1+F20*$F$1+G20*$G$1+H20</f>
        <v>4</v>
      </c>
      <c r="O20" s="3"/>
      <c r="P20" s="21" t="str">
        <f ca="1">OFFSET($L$9,N19*9,0)</f>
        <v>105POKE#92D,16,35,120,35,16</v>
      </c>
    </row>
    <row r="21" spans="1:16" ht="42" x14ac:dyDescent="0.4">
      <c r="B21" s="18"/>
      <c r="C21" s="17">
        <v>2</v>
      </c>
      <c r="D21" s="7"/>
      <c r="E21" s="2"/>
      <c r="F21" s="2">
        <v>1</v>
      </c>
      <c r="G21" s="2"/>
      <c r="H21" s="8">
        <v>1</v>
      </c>
      <c r="I21">
        <f t="shared" ref="I21:I25" si="4">D21*$D$1+E21*$E$1+F21*$F$1+G21*$G$1+H21</f>
        <v>5</v>
      </c>
      <c r="N21">
        <f>N19+1</f>
        <v>10</v>
      </c>
      <c r="O21" s="3" t="str">
        <f ca="1">OFFSET($B$2,N21*9,0)</f>
        <v>A</v>
      </c>
      <c r="P21" s="21" t="str">
        <f ca="1">OFFSET($L$8,N21*9,0)&amp;",0,0"</f>
        <v>110POKE#750,8,8,15,8,14,2,0,0</v>
      </c>
    </row>
    <row r="22" spans="1:16" ht="42" x14ac:dyDescent="0.4">
      <c r="B22" s="18"/>
      <c r="C22" s="17">
        <v>8</v>
      </c>
      <c r="D22" s="7">
        <v>1</v>
      </c>
      <c r="E22" s="2">
        <v>1</v>
      </c>
      <c r="F22" s="2">
        <v>1</v>
      </c>
      <c r="G22" s="2">
        <v>1</v>
      </c>
      <c r="H22" s="8">
        <v>1</v>
      </c>
      <c r="I22">
        <f t="shared" si="4"/>
        <v>31</v>
      </c>
      <c r="O22" s="3"/>
      <c r="P22" s="21" t="str">
        <f ca="1">OFFSET($L$9,N21*9,0)</f>
        <v>115POKE#932,0,59,40,104,8</v>
      </c>
    </row>
    <row r="23" spans="1:16" ht="42" x14ac:dyDescent="0.4">
      <c r="B23" s="18"/>
      <c r="C23" s="17">
        <v>16</v>
      </c>
      <c r="D23" s="7">
        <v>1</v>
      </c>
      <c r="E23" s="2"/>
      <c r="F23" s="2">
        <v>1</v>
      </c>
      <c r="G23" s="2"/>
      <c r="H23" s="8"/>
      <c r="I23">
        <f t="shared" si="4"/>
        <v>20</v>
      </c>
      <c r="N23">
        <f>N21+1</f>
        <v>11</v>
      </c>
      <c r="O23" s="3" t="str">
        <f ca="1">OFFSET($B$2,N23*9,0)</f>
        <v>B</v>
      </c>
      <c r="P23" s="21" t="str">
        <f ca="1">OFFSET($L$8,N23*9,0)&amp;",0,0"</f>
        <v>120POKE#758,2,2,30,2,14,8,0,0</v>
      </c>
    </row>
    <row r="24" spans="1:16" ht="42" x14ac:dyDescent="0.4">
      <c r="B24" s="18"/>
      <c r="C24" s="17">
        <v>32</v>
      </c>
      <c r="D24" s="7"/>
      <c r="E24" s="2"/>
      <c r="F24" s="2">
        <v>1</v>
      </c>
      <c r="G24" s="2">
        <v>1</v>
      </c>
      <c r="H24" s="8">
        <v>1</v>
      </c>
      <c r="I24">
        <f t="shared" si="4"/>
        <v>7</v>
      </c>
      <c r="O24" s="3"/>
      <c r="P24" s="21" t="str">
        <f ca="1">OFFSET($L$9,N23*9,0)</f>
        <v>125POKE#937,8,104,40,59,0</v>
      </c>
    </row>
    <row r="25" spans="1:16" ht="42.75" thickBot="1" x14ac:dyDescent="0.45">
      <c r="B25" s="18"/>
      <c r="C25" s="17">
        <v>64</v>
      </c>
      <c r="D25" s="9">
        <v>1</v>
      </c>
      <c r="E25" s="10">
        <v>1</v>
      </c>
      <c r="F25" s="10"/>
      <c r="G25" s="10"/>
      <c r="H25" s="11">
        <v>1</v>
      </c>
      <c r="I25">
        <f t="shared" si="4"/>
        <v>25</v>
      </c>
      <c r="N25">
        <f>N23+1</f>
        <v>12</v>
      </c>
      <c r="O25" s="3" t="str">
        <f ca="1">OFFSET($B$2,N25*9,0)</f>
        <v>C</v>
      </c>
      <c r="P25" s="21" t="str">
        <f ca="1">OFFSET($L$8,N25*9,0)&amp;",0,0"</f>
        <v>130POKE#760,0,0,0,0,0,0,0,0</v>
      </c>
    </row>
    <row r="26" spans="1:16" ht="42" x14ac:dyDescent="0.4">
      <c r="B26" s="18"/>
      <c r="C26" s="17"/>
      <c r="D26" s="1">
        <f t="shared" ref="D26:H26" si="5">D20*$C$2+D21*$C$3+D22*$C$4+D23*$C$5+D24*$C$6+D25*$C$7</f>
        <v>88</v>
      </c>
      <c r="E26" s="1">
        <f t="shared" si="5"/>
        <v>72</v>
      </c>
      <c r="F26" s="1">
        <f t="shared" si="5"/>
        <v>59</v>
      </c>
      <c r="G26" s="1">
        <f t="shared" si="5"/>
        <v>40</v>
      </c>
      <c r="H26" s="1">
        <f t="shared" si="5"/>
        <v>106</v>
      </c>
      <c r="J26" s="20" t="str">
        <f>I20&amp;","&amp;I21&amp;","&amp;I22&amp;","&amp;I23&amp;","&amp;I24&amp;","&amp;I25</f>
        <v>4,5,31,20,7,25</v>
      </c>
      <c r="K26">
        <f>K17+1</f>
        <v>2</v>
      </c>
      <c r="L26" t="str">
        <f>K26*10+10&amp;"POKE#"&amp;DEC2HEX($B$1+K26*8)&amp;","&amp;J26</f>
        <v>30POKE#710,4,5,31,20,7,25</v>
      </c>
      <c r="O26" s="3"/>
      <c r="P26" s="21" t="str">
        <f ca="1">OFFSET($L$9,N25*9,0)</f>
        <v>135POKE#93C,0,0,0,0,0</v>
      </c>
    </row>
    <row r="27" spans="1:16" ht="42" x14ac:dyDescent="0.4">
      <c r="B27" s="18"/>
      <c r="C27" s="16"/>
      <c r="D27" s="1" t="str">
        <f>_xlfn.TEXTJOIN(",",,D26:H26)</f>
        <v>88,72,59,40,106</v>
      </c>
      <c r="E27" s="1"/>
      <c r="F27" s="1"/>
      <c r="G27" s="1"/>
      <c r="H27" s="1"/>
      <c r="L27" t="str">
        <f>K26*10+15&amp;"POKE#"&amp;DEC2HEX($A$1+K26*5)&amp;","&amp;D27</f>
        <v>35POKE#90A,88,72,59,40,106</v>
      </c>
      <c r="N27">
        <f>N25+1</f>
        <v>13</v>
      </c>
      <c r="O27" s="3" t="str">
        <f ca="1">OFFSET($B$2,N27*9,0)</f>
        <v>D</v>
      </c>
      <c r="P27" s="21" t="str">
        <f ca="1">OFFSET($L$8,N27*9,0)&amp;",0,0"</f>
        <v>140POKE#768,0,0,0,0,0,0,0,0</v>
      </c>
    </row>
    <row r="28" spans="1:16" ht="42.75" thickBot="1" x14ac:dyDescent="0.45">
      <c r="B28" s="18"/>
      <c r="C28" s="17"/>
      <c r="O28" s="3"/>
      <c r="P28" s="21" t="str">
        <f ca="1">OFFSET($L$9,N27*9,0)</f>
        <v>145POKE#941,0,0,0,0,0</v>
      </c>
    </row>
    <row r="29" spans="1:16" ht="42" x14ac:dyDescent="0.4">
      <c r="A29">
        <f>A20+1</f>
        <v>4</v>
      </c>
      <c r="B29" s="18">
        <v>3</v>
      </c>
      <c r="C29" s="17">
        <v>1</v>
      </c>
      <c r="D29" s="4"/>
      <c r="E29" s="5"/>
      <c r="F29" s="5">
        <v>1</v>
      </c>
      <c r="G29" s="5"/>
      <c r="H29" s="6">
        <v>1</v>
      </c>
      <c r="I29">
        <f>D29*$D$1+E29*$E$1+F29*$F$1+G29*$G$1+H29</f>
        <v>5</v>
      </c>
      <c r="N29">
        <f>N27+1</f>
        <v>14</v>
      </c>
      <c r="O29" s="3" t="str">
        <f ca="1">OFFSET($B$2,N29*9,0)</f>
        <v>E</v>
      </c>
      <c r="P29" s="21" t="str">
        <f ca="1">OFFSET($L$8,N29*9,0)&amp;",0,0"</f>
        <v>150POKE#770,0,0,0,0,0,0,0,0</v>
      </c>
    </row>
    <row r="30" spans="1:16" ht="42" x14ac:dyDescent="0.4">
      <c r="B30" s="18"/>
      <c r="C30" s="17">
        <v>2</v>
      </c>
      <c r="D30" s="7"/>
      <c r="E30" s="2"/>
      <c r="F30" s="2">
        <v>1</v>
      </c>
      <c r="G30" s="2">
        <v>1</v>
      </c>
      <c r="H30" s="8"/>
      <c r="I30">
        <f t="shared" ref="I30:I34" si="6">D30*$D$1+E30*$E$1+F30*$F$1+G30*$G$1+H30</f>
        <v>6</v>
      </c>
      <c r="O30" s="3"/>
      <c r="P30" s="21" t="str">
        <f ca="1">OFFSET($L$9,N29*9,0)</f>
        <v>155POKE#946,0,0,0,0,0</v>
      </c>
    </row>
    <row r="31" spans="1:16" ht="42" x14ac:dyDescent="0.4">
      <c r="B31" s="18"/>
      <c r="C31" s="17">
        <v>8</v>
      </c>
      <c r="D31" s="7"/>
      <c r="E31" s="2">
        <v>1</v>
      </c>
      <c r="F31" s="2">
        <v>1</v>
      </c>
      <c r="G31" s="2"/>
      <c r="H31" s="8"/>
      <c r="I31">
        <f t="shared" si="6"/>
        <v>12</v>
      </c>
      <c r="N31">
        <f>N29+1</f>
        <v>15</v>
      </c>
      <c r="O31" s="3" t="str">
        <f ca="1">OFFSET($B$2,N31*9,0)</f>
        <v>F</v>
      </c>
      <c r="P31" s="21" t="str">
        <f ca="1">OFFSET($L$8,N31*9,0)&amp;",0,0"</f>
        <v>160POKE#778,0,0,0,0,0,0,0,0</v>
      </c>
    </row>
    <row r="32" spans="1:16" ht="42" x14ac:dyDescent="0.4">
      <c r="B32" s="18"/>
      <c r="C32" s="17">
        <v>16</v>
      </c>
      <c r="D32" s="7">
        <v>1</v>
      </c>
      <c r="E32" s="2"/>
      <c r="F32" s="2">
        <v>1</v>
      </c>
      <c r="G32" s="2">
        <v>1</v>
      </c>
      <c r="H32" s="8"/>
      <c r="I32">
        <f t="shared" si="6"/>
        <v>22</v>
      </c>
      <c r="O32" s="3"/>
      <c r="P32" s="21" t="str">
        <f ca="1">OFFSET($L$9,N31*9,0)</f>
        <v>165POKE#94B,0,0,0,0,0</v>
      </c>
    </row>
    <row r="33" spans="1:16" ht="42" x14ac:dyDescent="0.4">
      <c r="B33" s="18"/>
      <c r="C33" s="17">
        <v>32</v>
      </c>
      <c r="D33" s="7"/>
      <c r="E33" s="2">
        <v>1</v>
      </c>
      <c r="F33" s="2"/>
      <c r="G33" s="2"/>
      <c r="H33" s="8">
        <v>1</v>
      </c>
      <c r="I33">
        <f t="shared" si="6"/>
        <v>9</v>
      </c>
      <c r="N33">
        <f>N31+1</f>
        <v>16</v>
      </c>
      <c r="O33" s="3" t="str">
        <f ca="1">OFFSET($B$2,N33*9,0)</f>
        <v>G</v>
      </c>
      <c r="P33" s="21" t="str">
        <f ca="1">OFFSET($L$8,N33*9,0)&amp;",0,0"</f>
        <v>170POKE#780,0,0,0,0,0,0,0,0</v>
      </c>
    </row>
    <row r="34" spans="1:16" ht="42.75" thickBot="1" x14ac:dyDescent="0.45">
      <c r="B34" s="18"/>
      <c r="C34" s="17">
        <v>64</v>
      </c>
      <c r="D34" s="9">
        <v>1</v>
      </c>
      <c r="E34" s="10"/>
      <c r="F34" s="10"/>
      <c r="G34" s="10"/>
      <c r="H34" s="11">
        <v>1</v>
      </c>
      <c r="I34">
        <f t="shared" si="6"/>
        <v>17</v>
      </c>
      <c r="O34" s="3"/>
      <c r="P34" s="21" t="str">
        <f ca="1">OFFSET($L$9,N33*9,0)</f>
        <v>175POKE#950,0,0,0,0,0</v>
      </c>
    </row>
    <row r="35" spans="1:16" ht="42" x14ac:dyDescent="0.4">
      <c r="B35" s="18"/>
      <c r="C35" s="17"/>
      <c r="D35" s="1">
        <f t="shared" ref="D35:H35" si="7">D29*$C$2+D30*$C$3+D31*$C$4+D32*$C$5+D33*$C$6+D34*$C$7</f>
        <v>80</v>
      </c>
      <c r="E35" s="1">
        <f t="shared" si="7"/>
        <v>40</v>
      </c>
      <c r="F35" s="1">
        <f t="shared" si="7"/>
        <v>27</v>
      </c>
      <c r="G35" s="1">
        <f t="shared" si="7"/>
        <v>18</v>
      </c>
      <c r="H35" s="1">
        <f t="shared" si="7"/>
        <v>97</v>
      </c>
      <c r="J35" s="20" t="str">
        <f>I29&amp;","&amp;I30&amp;","&amp;I31&amp;","&amp;I32&amp;","&amp;I33&amp;","&amp;I34</f>
        <v>5,6,12,22,9,17</v>
      </c>
      <c r="K35">
        <f>K26+1</f>
        <v>3</v>
      </c>
      <c r="L35" t="str">
        <f>K35*10+10&amp;"POKE#"&amp;DEC2HEX($B$1+K35*8)&amp;","&amp;J35</f>
        <v>40POKE#718,5,6,12,22,9,17</v>
      </c>
      <c r="N35">
        <f>N33+1</f>
        <v>17</v>
      </c>
      <c r="O35" s="3" t="str">
        <f ca="1">OFFSET($B$2,N35*9,0)</f>
        <v>H</v>
      </c>
      <c r="P35" s="21" t="str">
        <f ca="1">OFFSET($L$8,N35*9,0)&amp;",0,0"</f>
        <v>180POKE#788,0,0,0,0,0,0,0,0</v>
      </c>
    </row>
    <row r="36" spans="1:16" ht="42" x14ac:dyDescent="0.4">
      <c r="B36" s="18"/>
      <c r="C36" s="16"/>
      <c r="D36" s="1" t="str">
        <f>_xlfn.TEXTJOIN(",",,D35:H35)</f>
        <v>80,40,27,18,97</v>
      </c>
      <c r="E36" s="1"/>
      <c r="F36" s="1"/>
      <c r="G36" s="1"/>
      <c r="H36" s="1"/>
      <c r="L36" t="str">
        <f>K35*10+15&amp;"POKE#"&amp;DEC2HEX($A$1+K35*5)&amp;","&amp;D36</f>
        <v>45POKE#90F,80,40,27,18,97</v>
      </c>
      <c r="O36" s="3"/>
      <c r="P36" s="21" t="str">
        <f ca="1">OFFSET($L$9,N35*9,0)</f>
        <v>185POKE#955,0,0,0,0,0</v>
      </c>
    </row>
    <row r="37" spans="1:16" ht="42.75" thickBot="1" x14ac:dyDescent="0.45">
      <c r="B37" s="18"/>
      <c r="C37" s="17"/>
      <c r="N37">
        <f>N35+1</f>
        <v>18</v>
      </c>
      <c r="O37" s="3" t="str">
        <f ca="1">OFFSET($B$2,N37*9,0)</f>
        <v>I</v>
      </c>
      <c r="P37" s="21" t="str">
        <f ca="1">OFFSET($L$8,N37*9,0)&amp;",0,0"</f>
        <v>190POKE#790,0,0,0,0,0,0,0,0</v>
      </c>
    </row>
    <row r="38" spans="1:16" ht="42" x14ac:dyDescent="0.4">
      <c r="A38">
        <f>A29+1</f>
        <v>5</v>
      </c>
      <c r="B38" s="18">
        <v>4</v>
      </c>
      <c r="C38" s="17">
        <v>1</v>
      </c>
      <c r="D38" s="4">
        <v>1</v>
      </c>
      <c r="E38" s="5"/>
      <c r="F38" s="5">
        <v>1</v>
      </c>
      <c r="G38" s="5"/>
      <c r="H38" s="6"/>
      <c r="I38">
        <f>D38*$D$1+E38*$E$1+F38*$F$1+G38*$G$1+H38</f>
        <v>20</v>
      </c>
      <c r="O38" s="3"/>
      <c r="P38" s="21" t="str">
        <f ca="1">OFFSET($L$9,N37*9,0)</f>
        <v>195POKE#95A,0,0,0,0,0</v>
      </c>
    </row>
    <row r="39" spans="1:16" ht="42" x14ac:dyDescent="0.4">
      <c r="B39" s="18"/>
      <c r="C39" s="17">
        <v>2</v>
      </c>
      <c r="D39" s="7"/>
      <c r="E39" s="2">
        <v>1</v>
      </c>
      <c r="F39" s="2">
        <v>1</v>
      </c>
      <c r="G39" s="2"/>
      <c r="H39" s="8"/>
      <c r="I39">
        <f t="shared" ref="I39:I43" si="8">D39*$D$1+E39*$E$1+F39*$F$1+G39*$G$1+H39</f>
        <v>12</v>
      </c>
      <c r="N39">
        <f>N37+1</f>
        <v>19</v>
      </c>
      <c r="O39" s="3" t="str">
        <f ca="1">OFFSET($B$2,N39*9,0)</f>
        <v>J</v>
      </c>
      <c r="P39" s="21" t="str">
        <f ca="1">OFFSET($L$8,N39*9,0)&amp;",0,0"</f>
        <v>200POKE#798,0,0,0,0,0,0,0,0</v>
      </c>
    </row>
    <row r="40" spans="1:16" ht="42" x14ac:dyDescent="0.4">
      <c r="B40" s="18"/>
      <c r="C40" s="17">
        <v>8</v>
      </c>
      <c r="D40" s="7"/>
      <c r="E40" s="2"/>
      <c r="F40" s="2">
        <v>1</v>
      </c>
      <c r="G40" s="2">
        <v>1</v>
      </c>
      <c r="H40" s="8"/>
      <c r="I40">
        <f t="shared" si="8"/>
        <v>6</v>
      </c>
      <c r="O40" s="3"/>
      <c r="P40" s="21" t="str">
        <f ca="1">OFFSET($L$9,N39*9,0)</f>
        <v>205POKE#95F,0,0,0,0,0</v>
      </c>
    </row>
    <row r="41" spans="1:16" ht="42" x14ac:dyDescent="0.4">
      <c r="B41" s="18"/>
      <c r="C41" s="17">
        <v>16</v>
      </c>
      <c r="D41" s="7"/>
      <c r="E41" s="2">
        <v>1</v>
      </c>
      <c r="F41" s="2">
        <v>1</v>
      </c>
      <c r="G41" s="2"/>
      <c r="H41" s="8">
        <v>1</v>
      </c>
      <c r="I41">
        <f t="shared" si="8"/>
        <v>13</v>
      </c>
      <c r="N41">
        <f>N39+1</f>
        <v>20</v>
      </c>
      <c r="O41" s="3" t="str">
        <f ca="1">OFFSET($B$2,N41*9,0)</f>
        <v>K</v>
      </c>
      <c r="P41" s="21" t="str">
        <f ca="1">OFFSET($L$8,N41*9,0)&amp;",0,0"</f>
        <v>210POKE#7A0,0,0,0,0,0,0,0,0</v>
      </c>
    </row>
    <row r="42" spans="1:16" ht="42" x14ac:dyDescent="0.4">
      <c r="B42" s="18"/>
      <c r="C42" s="17">
        <v>32</v>
      </c>
      <c r="D42" s="7">
        <v>1</v>
      </c>
      <c r="E42" s="2"/>
      <c r="F42" s="2"/>
      <c r="G42" s="2">
        <v>1</v>
      </c>
      <c r="H42" s="8"/>
      <c r="I42">
        <f t="shared" si="8"/>
        <v>18</v>
      </c>
      <c r="O42" s="3"/>
      <c r="P42" s="21" t="str">
        <f ca="1">OFFSET($L$9,N41*9,0)</f>
        <v>215POKE#964,0,0,0,0,0</v>
      </c>
    </row>
    <row r="43" spans="1:16" ht="42.75" thickBot="1" x14ac:dyDescent="0.45">
      <c r="B43" s="18"/>
      <c r="C43" s="17">
        <v>64</v>
      </c>
      <c r="D43" s="9">
        <v>1</v>
      </c>
      <c r="E43" s="10"/>
      <c r="F43" s="10"/>
      <c r="G43" s="10"/>
      <c r="H43" s="11">
        <v>1</v>
      </c>
      <c r="I43">
        <f t="shared" si="8"/>
        <v>17</v>
      </c>
      <c r="N43">
        <f>N41+1</f>
        <v>21</v>
      </c>
      <c r="O43" s="3" t="str">
        <f ca="1">OFFSET($B$2,N43*9,0)</f>
        <v>L</v>
      </c>
      <c r="P43" s="21" t="str">
        <f ca="1">OFFSET($L$8,N43*9,0)&amp;",0,0"</f>
        <v>220POKE#7A8,0,0,0,0,0,0,0,0</v>
      </c>
    </row>
    <row r="44" spans="1:16" ht="42" x14ac:dyDescent="0.4">
      <c r="B44" s="18"/>
      <c r="C44" s="17"/>
      <c r="D44" s="1">
        <f t="shared" ref="D44:H44" si="9">D38*$C$2+D39*$C$3+D40*$C$4+D41*$C$5+D42*$C$6+D43*$C$7</f>
        <v>97</v>
      </c>
      <c r="E44" s="1">
        <f t="shared" si="9"/>
        <v>18</v>
      </c>
      <c r="F44" s="1">
        <f t="shared" si="9"/>
        <v>27</v>
      </c>
      <c r="G44" s="1">
        <f t="shared" si="9"/>
        <v>40</v>
      </c>
      <c r="H44" s="1">
        <f t="shared" si="9"/>
        <v>80</v>
      </c>
      <c r="J44" s="20" t="str">
        <f>I38&amp;","&amp;I39&amp;","&amp;I40&amp;","&amp;I41&amp;","&amp;I42&amp;","&amp;I43</f>
        <v>20,12,6,13,18,17</v>
      </c>
      <c r="K44">
        <f>K35+1</f>
        <v>4</v>
      </c>
      <c r="L44" t="str">
        <f>K44*10+10&amp;"POKE#"&amp;DEC2HEX($B$1+K44*8)&amp;","&amp;J44</f>
        <v>50POKE#720,20,12,6,13,18,17</v>
      </c>
      <c r="O44" s="3"/>
      <c r="P44" s="21" t="str">
        <f ca="1">OFFSET($L$9,N43*9,0)</f>
        <v>225POKE#969,0,0,0,0,0</v>
      </c>
    </row>
    <row r="45" spans="1:16" ht="42" x14ac:dyDescent="0.4">
      <c r="B45" s="18"/>
      <c r="C45" s="16"/>
      <c r="D45" s="1" t="str">
        <f>_xlfn.TEXTJOIN(",",,D44:H44)</f>
        <v>97,18,27,40,80</v>
      </c>
      <c r="E45" s="1"/>
      <c r="F45" s="1"/>
      <c r="G45" s="1"/>
      <c r="H45" s="1"/>
      <c r="L45" t="str">
        <f>K44*10+15&amp;"POKE#"&amp;DEC2HEX($A$1+K44*5)&amp;","&amp;D45</f>
        <v>55POKE#914,97,18,27,40,80</v>
      </c>
      <c r="N45">
        <f>N43+1</f>
        <v>22</v>
      </c>
      <c r="O45" s="3" t="str">
        <f ca="1">OFFSET($B$2,N45*9,0)</f>
        <v>M</v>
      </c>
      <c r="P45" s="21" t="str">
        <f ca="1">OFFSET($L$8,N45*9,0)&amp;",0,0"</f>
        <v>230POKE#7B0,0,0,0,0,0,0,0,0</v>
      </c>
    </row>
    <row r="46" spans="1:16" ht="42.75" thickBot="1" x14ac:dyDescent="0.45">
      <c r="B46" s="18"/>
      <c r="C46" s="17"/>
      <c r="O46" s="3"/>
      <c r="P46" s="21" t="str">
        <f ca="1">OFFSET($L$9,N45*9,0)</f>
        <v>235POKE#96E,0,0,0,0,0</v>
      </c>
    </row>
    <row r="47" spans="1:16" ht="42" x14ac:dyDescent="0.4">
      <c r="A47">
        <f>A38+1</f>
        <v>6</v>
      </c>
      <c r="B47" s="18">
        <v>5</v>
      </c>
      <c r="C47" s="17">
        <v>1</v>
      </c>
      <c r="D47" s="4"/>
      <c r="E47" s="5"/>
      <c r="F47" s="5">
        <v>1</v>
      </c>
      <c r="G47" s="5"/>
      <c r="H47" s="6"/>
      <c r="I47">
        <f>D47*$D$1+E47*$E$1+F47*$F$1+G47*$G$1+H47</f>
        <v>4</v>
      </c>
      <c r="N47">
        <f>N45+1</f>
        <v>23</v>
      </c>
      <c r="O47" s="3" t="str">
        <f ca="1">OFFSET($B$2,N47*9,0)</f>
        <v>N</v>
      </c>
      <c r="P47" s="21" t="str">
        <f ca="1">OFFSET($L$8,N47*9,0)&amp;",0,0"</f>
        <v>240POKE#7B8,0,0,0,0,0,0,0,0</v>
      </c>
    </row>
    <row r="48" spans="1:16" ht="42" x14ac:dyDescent="0.4">
      <c r="B48" s="18"/>
      <c r="C48" s="17">
        <v>2</v>
      </c>
      <c r="D48" s="7">
        <v>1</v>
      </c>
      <c r="E48" s="2">
        <v>1</v>
      </c>
      <c r="F48" s="2">
        <v>1</v>
      </c>
      <c r="G48" s="2">
        <v>1</v>
      </c>
      <c r="H48" s="8">
        <v>1</v>
      </c>
      <c r="I48">
        <f t="shared" ref="I48:I52" si="10">D48*$D$1+E48*$E$1+F48*$F$1+G48*$G$1+H48</f>
        <v>31</v>
      </c>
      <c r="O48" s="3"/>
      <c r="P48" s="21" t="str">
        <f ca="1">OFFSET($L$9,N47*9,0)</f>
        <v>245POKE#973,0,0,0,0,0</v>
      </c>
    </row>
    <row r="49" spans="1:16" ht="42" x14ac:dyDescent="0.4">
      <c r="B49" s="18"/>
      <c r="C49" s="17">
        <v>8</v>
      </c>
      <c r="D49" s="7">
        <v>1</v>
      </c>
      <c r="E49" s="2"/>
      <c r="F49" s="2">
        <v>1</v>
      </c>
      <c r="G49" s="2"/>
      <c r="H49" s="8">
        <v>1</v>
      </c>
      <c r="I49">
        <f t="shared" si="10"/>
        <v>21</v>
      </c>
      <c r="N49">
        <f>N47+1</f>
        <v>24</v>
      </c>
      <c r="O49" s="3" t="str">
        <f ca="1">OFFSET($B$2,N49*9,0)</f>
        <v>O</v>
      </c>
      <c r="P49" s="21" t="str">
        <f ca="1">OFFSET($L$8,N49*9,0)&amp;",0,0"</f>
        <v>250POKE#7C0,0,0,0,0,0,0,0,0</v>
      </c>
    </row>
    <row r="50" spans="1:16" ht="42" x14ac:dyDescent="0.4">
      <c r="B50" s="18"/>
      <c r="C50" s="17">
        <v>16</v>
      </c>
      <c r="D50" s="7"/>
      <c r="E50" s="2"/>
      <c r="F50" s="2">
        <v>1</v>
      </c>
      <c r="G50" s="2"/>
      <c r="H50" s="8"/>
      <c r="I50">
        <f t="shared" si="10"/>
        <v>4</v>
      </c>
      <c r="O50" s="3"/>
      <c r="P50" s="21" t="str">
        <f ca="1">OFFSET($L$9,N49*9,0)</f>
        <v>255POKE#978,0,0,0,0,0</v>
      </c>
    </row>
    <row r="51" spans="1:16" ht="42" x14ac:dyDescent="0.4">
      <c r="B51" s="18"/>
      <c r="C51" s="17">
        <v>32</v>
      </c>
      <c r="D51" s="7">
        <v>1</v>
      </c>
      <c r="E51" s="2">
        <v>1</v>
      </c>
      <c r="F51" s="2">
        <v>1</v>
      </c>
      <c r="G51" s="2">
        <v>1</v>
      </c>
      <c r="H51" s="8">
        <v>1</v>
      </c>
      <c r="I51">
        <f t="shared" si="10"/>
        <v>31</v>
      </c>
      <c r="N51">
        <f>N49+1</f>
        <v>25</v>
      </c>
      <c r="O51" s="3" t="str">
        <f ca="1">OFFSET($B$2,N51*9,0)</f>
        <v>P</v>
      </c>
      <c r="P51" s="21" t="str">
        <f ca="1">OFFSET($L$8,N51*9,0)&amp;",0,0"</f>
        <v>260POKE#7C8,0,0,0,0,0,0,0,0</v>
      </c>
    </row>
    <row r="52" spans="1:16" ht="42.75" thickBot="1" x14ac:dyDescent="0.45">
      <c r="B52" s="18"/>
      <c r="C52" s="17">
        <v>64</v>
      </c>
      <c r="D52" s="9">
        <v>1</v>
      </c>
      <c r="E52" s="10"/>
      <c r="F52" s="10"/>
      <c r="G52" s="10"/>
      <c r="H52" s="11">
        <v>1</v>
      </c>
      <c r="I52">
        <f t="shared" si="10"/>
        <v>17</v>
      </c>
      <c r="O52" s="3"/>
      <c r="P52" s="21" t="str">
        <f ca="1">OFFSET($L$9,N51*9,0)</f>
        <v>265POKE#97D,0,0,0,0,0</v>
      </c>
    </row>
    <row r="53" spans="1:16" ht="42" x14ac:dyDescent="0.4">
      <c r="B53" s="18"/>
      <c r="C53" s="17"/>
      <c r="D53" s="1">
        <f t="shared" ref="D53:H53" si="11">D47*$C$2+D48*$C$3+D49*$C$4+D50*$C$5+D51*$C$6+D52*$C$7</f>
        <v>106</v>
      </c>
      <c r="E53" s="1">
        <f t="shared" si="11"/>
        <v>34</v>
      </c>
      <c r="F53" s="1">
        <f t="shared" si="11"/>
        <v>59</v>
      </c>
      <c r="G53" s="1">
        <f t="shared" si="11"/>
        <v>34</v>
      </c>
      <c r="H53" s="1">
        <f t="shared" si="11"/>
        <v>106</v>
      </c>
      <c r="J53" s="20" t="str">
        <f>I47&amp;","&amp;I48&amp;","&amp;I49&amp;","&amp;I50&amp;","&amp;I51&amp;","&amp;I52</f>
        <v>4,31,21,4,31,17</v>
      </c>
      <c r="K53">
        <f>K44+1</f>
        <v>5</v>
      </c>
      <c r="L53" t="str">
        <f>K53*10+10&amp;"POKE#"&amp;DEC2HEX($B$1+K53*8)&amp;","&amp;J53</f>
        <v>60POKE#728,4,31,21,4,31,17</v>
      </c>
      <c r="N53">
        <f>N51+1</f>
        <v>26</v>
      </c>
      <c r="O53" s="3" t="str">
        <f ca="1">OFFSET($B$2,N53*9,0)</f>
        <v>Q</v>
      </c>
      <c r="P53" s="21" t="str">
        <f ca="1">OFFSET($L$8,N53*9,0)&amp;",0,0"</f>
        <v>270POKE#7D0,0,0,0,0,0,0,0,0</v>
      </c>
    </row>
    <row r="54" spans="1:16" ht="42" x14ac:dyDescent="0.4">
      <c r="B54" s="18"/>
      <c r="C54" s="16"/>
      <c r="D54" s="1" t="str">
        <f>_xlfn.TEXTJOIN(",",,D53:H53)</f>
        <v>106,34,59,34,106</v>
      </c>
      <c r="E54" s="1"/>
      <c r="F54" s="1"/>
      <c r="G54" s="1"/>
      <c r="H54" s="1"/>
      <c r="L54" t="str">
        <f>K53*10+15&amp;"POKE#"&amp;DEC2HEX($A$1+K53*5)&amp;","&amp;D54</f>
        <v>65POKE#919,106,34,59,34,106</v>
      </c>
      <c r="O54" s="3"/>
      <c r="P54" s="21" t="str">
        <f ca="1">OFFSET($L$9,N53*9,0)</f>
        <v>275POKE#982,0,0,0,0,0</v>
      </c>
    </row>
    <row r="55" spans="1:16" ht="42.75" thickBot="1" x14ac:dyDescent="0.45">
      <c r="B55" s="18"/>
      <c r="C55" s="17"/>
      <c r="N55">
        <f>N53+1</f>
        <v>27</v>
      </c>
      <c r="O55" s="3" t="str">
        <f ca="1">OFFSET($B$2,N55*9,0)</f>
        <v>R</v>
      </c>
      <c r="P55" s="21" t="str">
        <f ca="1">OFFSET($L$8,N55*9,0)&amp;",0,0"</f>
        <v>280POKE#7D8,0,0,0,0,0,0,0,0</v>
      </c>
    </row>
    <row r="56" spans="1:16" ht="42" x14ac:dyDescent="0.4">
      <c r="A56">
        <f>A47+1</f>
        <v>7</v>
      </c>
      <c r="B56" s="18">
        <v>6</v>
      </c>
      <c r="C56" s="17">
        <v>1</v>
      </c>
      <c r="D56" s="4">
        <v>1</v>
      </c>
      <c r="E56" s="5"/>
      <c r="F56" s="5">
        <v>1</v>
      </c>
      <c r="G56" s="5"/>
      <c r="H56" s="6">
        <v>1</v>
      </c>
      <c r="I56">
        <f>D56*$D$1+E56*$E$1+F56*$F$1+G56*$G$1+H56</f>
        <v>21</v>
      </c>
      <c r="O56" s="3"/>
      <c r="P56" s="21" t="str">
        <f ca="1">OFFSET($L$9,N55*9,0)</f>
        <v>285POKE#987,0,0,0,0,0</v>
      </c>
    </row>
    <row r="57" spans="1:16" ht="42" x14ac:dyDescent="0.4">
      <c r="B57" s="18"/>
      <c r="C57" s="17">
        <v>2</v>
      </c>
      <c r="D57" s="7">
        <v>1</v>
      </c>
      <c r="E57" s="2">
        <v>1</v>
      </c>
      <c r="F57" s="2">
        <v>1</v>
      </c>
      <c r="G57" s="2">
        <v>1</v>
      </c>
      <c r="H57" s="8">
        <v>1</v>
      </c>
      <c r="I57">
        <f t="shared" ref="I57:I61" si="12">D57*$D$1+E57*$E$1+F57*$F$1+G57*$G$1+H57</f>
        <v>31</v>
      </c>
      <c r="N57">
        <f>N55+1</f>
        <v>28</v>
      </c>
      <c r="O57" s="3" t="str">
        <f ca="1">OFFSET($B$2,N57*9,0)</f>
        <v>S</v>
      </c>
      <c r="P57" s="21" t="str">
        <f ca="1">OFFSET($L$8,N57*9,0)&amp;",0,0"</f>
        <v>290POKE#7E0,0,0,0,0,0,0,0,0</v>
      </c>
    </row>
    <row r="58" spans="1:16" ht="42" x14ac:dyDescent="0.4">
      <c r="B58" s="18"/>
      <c r="C58" s="17">
        <v>8</v>
      </c>
      <c r="D58" s="7"/>
      <c r="E58" s="2"/>
      <c r="F58" s="2">
        <v>1</v>
      </c>
      <c r="G58" s="2"/>
      <c r="H58" s="8"/>
      <c r="I58">
        <f t="shared" si="12"/>
        <v>4</v>
      </c>
      <c r="O58" s="3"/>
      <c r="P58" s="21" t="str">
        <f ca="1">OFFSET($L$9,N57*9,0)</f>
        <v>295POKE#98C,0,0,0,0,0</v>
      </c>
    </row>
    <row r="59" spans="1:16" ht="42" x14ac:dyDescent="0.4">
      <c r="B59" s="18"/>
      <c r="C59" s="17">
        <v>16</v>
      </c>
      <c r="D59" s="7"/>
      <c r="E59" s="2"/>
      <c r="F59" s="2">
        <v>1</v>
      </c>
      <c r="G59" s="2"/>
      <c r="H59" s="8"/>
      <c r="I59">
        <f t="shared" si="12"/>
        <v>4</v>
      </c>
      <c r="N59">
        <f>N57+1</f>
        <v>29</v>
      </c>
      <c r="O59" s="3" t="str">
        <f ca="1">OFFSET($B$2,N59*9,0)</f>
        <v>T</v>
      </c>
      <c r="P59" s="21" t="str">
        <f ca="1">OFFSET($L$8,N59*9,0)&amp;",0,0"</f>
        <v>300POKE#7E8,0,0,0,0,0,0,0,0</v>
      </c>
    </row>
    <row r="60" spans="1:16" ht="42" x14ac:dyDescent="0.4">
      <c r="B60" s="18"/>
      <c r="C60" s="17">
        <v>32</v>
      </c>
      <c r="D60" s="7">
        <v>1</v>
      </c>
      <c r="E60" s="2">
        <v>1</v>
      </c>
      <c r="F60" s="2">
        <v>1</v>
      </c>
      <c r="G60" s="2">
        <v>1</v>
      </c>
      <c r="H60" s="8">
        <v>1</v>
      </c>
      <c r="I60">
        <f t="shared" si="12"/>
        <v>31</v>
      </c>
      <c r="O60" s="3"/>
      <c r="P60" s="21" t="str">
        <f ca="1">OFFSET($L$9,N59*9,0)</f>
        <v>305POKE#991,0,0,0,0,0</v>
      </c>
    </row>
    <row r="61" spans="1:16" ht="42.75" thickBot="1" x14ac:dyDescent="0.45">
      <c r="B61" s="18"/>
      <c r="C61" s="17">
        <v>64</v>
      </c>
      <c r="D61" s="9">
        <v>1</v>
      </c>
      <c r="E61" s="10"/>
      <c r="F61" s="10"/>
      <c r="G61" s="10"/>
      <c r="H61" s="11">
        <v>1</v>
      </c>
      <c r="I61">
        <f t="shared" si="12"/>
        <v>17</v>
      </c>
      <c r="N61">
        <f>N59+1</f>
        <v>30</v>
      </c>
      <c r="O61" s="3" t="str">
        <f ca="1">OFFSET($B$2,N61*9,0)</f>
        <v>U</v>
      </c>
      <c r="P61" s="21" t="str">
        <f ca="1">OFFSET($L$8,N61*9,0)&amp;",0,0"</f>
        <v>310POKE#7F0,0,0,0,0,0,0,0,0</v>
      </c>
    </row>
    <row r="62" spans="1:16" ht="42" x14ac:dyDescent="0.4">
      <c r="B62" s="18"/>
      <c r="C62" s="17"/>
      <c r="D62" s="1">
        <f t="shared" ref="D62:H62" si="13">D56*$C$2+D57*$C$3+D58*$C$4+D59*$C$5+D60*$C$6+D61*$C$7</f>
        <v>99</v>
      </c>
      <c r="E62" s="1">
        <f t="shared" si="13"/>
        <v>34</v>
      </c>
      <c r="F62" s="1">
        <f t="shared" si="13"/>
        <v>59</v>
      </c>
      <c r="G62" s="1">
        <f t="shared" si="13"/>
        <v>34</v>
      </c>
      <c r="H62" s="1">
        <f t="shared" si="13"/>
        <v>99</v>
      </c>
      <c r="J62" s="20" t="str">
        <f>I56&amp;","&amp;I57&amp;","&amp;I58&amp;","&amp;I59&amp;","&amp;I60&amp;","&amp;I61</f>
        <v>21,31,4,4,31,17</v>
      </c>
      <c r="K62">
        <f>K53+1</f>
        <v>6</v>
      </c>
      <c r="L62" t="str">
        <f>K62*10+10&amp;"POKE#"&amp;DEC2HEX($B$1+K62*8)&amp;","&amp;J62</f>
        <v>70POKE#730,21,31,4,4,31,17</v>
      </c>
      <c r="O62" s="3"/>
      <c r="P62" s="21" t="str">
        <f ca="1">OFFSET($L$9,N61*9,0)</f>
        <v>315POKE#996,0,0,0,0,0</v>
      </c>
    </row>
    <row r="63" spans="1:16" ht="42" x14ac:dyDescent="0.4">
      <c r="B63" s="18"/>
      <c r="C63" s="16"/>
      <c r="D63" s="1" t="str">
        <f>_xlfn.TEXTJOIN(",",,D62:H62)</f>
        <v>99,34,59,34,99</v>
      </c>
      <c r="E63" s="1"/>
      <c r="F63" s="1"/>
      <c r="G63" s="1"/>
      <c r="H63" s="1"/>
      <c r="L63" t="str">
        <f>K62*10+15&amp;"POKE#"&amp;DEC2HEX($A$1+K62*5)&amp;","&amp;D63</f>
        <v>75POKE#91E,99,34,59,34,99</v>
      </c>
      <c r="N63">
        <f>N61+1</f>
        <v>31</v>
      </c>
      <c r="O63" s="3" t="str">
        <f ca="1">OFFSET($B$2,N63*9,0)</f>
        <v>V</v>
      </c>
      <c r="P63" s="21" t="str">
        <f ca="1">OFFSET($L$8,N63*9,0)&amp;",0,0"</f>
        <v>320POKE#7F8,0,0,0,0,0,0,0,0</v>
      </c>
    </row>
    <row r="64" spans="1:16" ht="42.75" thickBot="1" x14ac:dyDescent="0.45">
      <c r="B64" s="18"/>
      <c r="C64" s="17"/>
      <c r="O64" s="3"/>
      <c r="P64" s="21" t="str">
        <f ca="1">OFFSET($L$9,N63*9,0)</f>
        <v>325POKE#99B,0,0,0,0,0</v>
      </c>
    </row>
    <row r="65" spans="1:15" ht="42" x14ac:dyDescent="0.4">
      <c r="A65">
        <f>A56+1</f>
        <v>8</v>
      </c>
      <c r="B65" s="18">
        <v>7</v>
      </c>
      <c r="C65" s="17">
        <v>1</v>
      </c>
      <c r="D65" s="4"/>
      <c r="E65" s="5">
        <v>1</v>
      </c>
      <c r="F65" s="5"/>
      <c r="G65" s="5">
        <v>1</v>
      </c>
      <c r="H65" s="6"/>
      <c r="I65">
        <f>D65*$D$1+E65*$E$1+F65*$F$1+G65*$G$1+H65</f>
        <v>10</v>
      </c>
      <c r="O65" s="3"/>
    </row>
    <row r="66" spans="1:15" ht="42" x14ac:dyDescent="0.4">
      <c r="B66" s="18"/>
      <c r="C66" s="17">
        <v>2</v>
      </c>
      <c r="D66" s="7"/>
      <c r="E66" s="2">
        <v>1</v>
      </c>
      <c r="F66" s="2"/>
      <c r="G66" s="2">
        <v>1</v>
      </c>
      <c r="H66" s="8"/>
      <c r="I66">
        <f t="shared" ref="I66:I70" si="14">D66*$D$1+E66*$E$1+F66*$F$1+G66*$G$1+H66</f>
        <v>10</v>
      </c>
      <c r="O66" s="3"/>
    </row>
    <row r="67" spans="1:15" ht="42" x14ac:dyDescent="0.4">
      <c r="B67" s="18"/>
      <c r="C67" s="17">
        <v>8</v>
      </c>
      <c r="D67" s="7"/>
      <c r="E67" s="2"/>
      <c r="F67" s="2">
        <v>1</v>
      </c>
      <c r="G67" s="2"/>
      <c r="H67" s="8"/>
      <c r="I67">
        <f t="shared" si="14"/>
        <v>4</v>
      </c>
      <c r="O67" s="3"/>
    </row>
    <row r="68" spans="1:15" ht="42" x14ac:dyDescent="0.4">
      <c r="B68" s="18"/>
      <c r="C68" s="17">
        <v>16</v>
      </c>
      <c r="D68" s="7"/>
      <c r="E68" s="2"/>
      <c r="F68" s="2">
        <v>1</v>
      </c>
      <c r="G68" s="2"/>
      <c r="H68" s="8"/>
      <c r="I68">
        <f t="shared" si="14"/>
        <v>4</v>
      </c>
      <c r="O68" s="3"/>
    </row>
    <row r="69" spans="1:15" ht="42" x14ac:dyDescent="0.4">
      <c r="B69" s="18"/>
      <c r="C69" s="17">
        <v>32</v>
      </c>
      <c r="D69" s="7"/>
      <c r="E69" s="2">
        <v>1</v>
      </c>
      <c r="F69" s="2">
        <v>1</v>
      </c>
      <c r="G69" s="2">
        <v>1</v>
      </c>
      <c r="H69" s="8"/>
      <c r="I69">
        <f t="shared" si="14"/>
        <v>14</v>
      </c>
      <c r="O69" s="3"/>
    </row>
    <row r="70" spans="1:15" ht="42.75" thickBot="1" x14ac:dyDescent="0.45">
      <c r="B70" s="18"/>
      <c r="C70" s="17">
        <v>64</v>
      </c>
      <c r="D70" s="9">
        <v>1</v>
      </c>
      <c r="E70" s="10"/>
      <c r="F70" s="10">
        <v>1</v>
      </c>
      <c r="G70" s="10"/>
      <c r="H70" s="11">
        <v>1</v>
      </c>
      <c r="I70">
        <f t="shared" si="14"/>
        <v>21</v>
      </c>
      <c r="O70" s="3"/>
    </row>
    <row r="71" spans="1:15" ht="42" x14ac:dyDescent="0.4">
      <c r="B71" s="18"/>
      <c r="C71" s="17"/>
      <c r="D71" s="1">
        <f t="shared" ref="D71:H71" si="15">D65*$C$2+D66*$C$3+D67*$C$4+D68*$C$5+D69*$C$6+D70*$C$7</f>
        <v>64</v>
      </c>
      <c r="E71" s="1">
        <f t="shared" si="15"/>
        <v>35</v>
      </c>
      <c r="F71" s="1">
        <f t="shared" si="15"/>
        <v>120</v>
      </c>
      <c r="G71" s="1">
        <f t="shared" si="15"/>
        <v>35</v>
      </c>
      <c r="H71" s="1">
        <f t="shared" si="15"/>
        <v>64</v>
      </c>
      <c r="J71" s="20" t="str">
        <f>I65&amp;","&amp;I66&amp;","&amp;I67&amp;","&amp;I68&amp;","&amp;I69&amp;","&amp;I70</f>
        <v>10,10,4,4,14,21</v>
      </c>
      <c r="K71">
        <f>K62+1</f>
        <v>7</v>
      </c>
      <c r="L71" t="str">
        <f>K71*10+10&amp;"POKE#"&amp;DEC2HEX($B$1+K71*8)&amp;","&amp;J71</f>
        <v>80POKE#738,10,10,4,4,14,21</v>
      </c>
    </row>
    <row r="72" spans="1:15" ht="42" x14ac:dyDescent="0.4">
      <c r="B72" s="18"/>
      <c r="C72" s="16"/>
      <c r="D72" s="1" t="str">
        <f>_xlfn.TEXTJOIN(",",,D71:H71)</f>
        <v>64,35,120,35,64</v>
      </c>
      <c r="E72" s="1"/>
      <c r="F72" s="1"/>
      <c r="G72" s="1"/>
      <c r="H72" s="1"/>
      <c r="L72" t="str">
        <f>K71*10+15&amp;"POKE#"&amp;DEC2HEX($A$1+K71*5)&amp;","&amp;D72</f>
        <v>85POKE#923,64,35,120,35,64</v>
      </c>
    </row>
    <row r="73" spans="1:15" ht="42.75" thickBot="1" x14ac:dyDescent="0.45">
      <c r="B73" s="18"/>
      <c r="C73" s="17"/>
    </row>
    <row r="74" spans="1:15" ht="42" x14ac:dyDescent="0.4">
      <c r="A74">
        <f>A65+1</f>
        <v>9</v>
      </c>
      <c r="B74" s="18">
        <v>8</v>
      </c>
      <c r="C74" s="17">
        <v>1</v>
      </c>
      <c r="D74" s="4"/>
      <c r="E74" s="5">
        <v>1</v>
      </c>
      <c r="F74" s="5"/>
      <c r="G74" s="5">
        <v>1</v>
      </c>
      <c r="H74" s="6"/>
      <c r="I74">
        <f>D74*$D$1+E74*$E$1+F74*$F$1+G74*$G$1+H74</f>
        <v>10</v>
      </c>
      <c r="O74" s="3"/>
    </row>
    <row r="75" spans="1:15" ht="42" x14ac:dyDescent="0.4">
      <c r="B75" s="18"/>
      <c r="C75" s="17">
        <v>2</v>
      </c>
      <c r="D75" s="7"/>
      <c r="E75" s="2">
        <v>1</v>
      </c>
      <c r="F75" s="2"/>
      <c r="G75" s="2">
        <v>1</v>
      </c>
      <c r="H75" s="8"/>
      <c r="I75">
        <f t="shared" ref="I75:I79" si="16">D75*$D$1+E75*$E$1+F75*$F$1+G75*$G$1+H75</f>
        <v>10</v>
      </c>
      <c r="O75" s="3"/>
    </row>
    <row r="76" spans="1:15" ht="42" x14ac:dyDescent="0.4">
      <c r="B76" s="18"/>
      <c r="C76" s="17">
        <v>8</v>
      </c>
      <c r="D76" s="7"/>
      <c r="E76" s="2"/>
      <c r="F76" s="2">
        <v>1</v>
      </c>
      <c r="G76" s="2"/>
      <c r="H76" s="8"/>
      <c r="I76">
        <f t="shared" si="16"/>
        <v>4</v>
      </c>
      <c r="O76" s="3"/>
    </row>
    <row r="77" spans="1:15" ht="42" x14ac:dyDescent="0.4">
      <c r="B77" s="18"/>
      <c r="C77" s="17">
        <v>16</v>
      </c>
      <c r="D77" s="7"/>
      <c r="E77" s="2"/>
      <c r="F77" s="2">
        <v>1</v>
      </c>
      <c r="G77" s="2"/>
      <c r="H77" s="8"/>
      <c r="I77">
        <f t="shared" si="16"/>
        <v>4</v>
      </c>
      <c r="O77" s="3"/>
    </row>
    <row r="78" spans="1:15" ht="42" x14ac:dyDescent="0.4">
      <c r="B78" s="18"/>
      <c r="C78" s="17">
        <v>32</v>
      </c>
      <c r="D78" s="7">
        <v>1</v>
      </c>
      <c r="E78" s="2">
        <v>1</v>
      </c>
      <c r="F78" s="2">
        <v>1</v>
      </c>
      <c r="G78" s="2">
        <v>1</v>
      </c>
      <c r="H78" s="8">
        <v>1</v>
      </c>
      <c r="I78">
        <f t="shared" si="16"/>
        <v>31</v>
      </c>
      <c r="O78" s="3"/>
    </row>
    <row r="79" spans="1:15" ht="42.75" thickBot="1" x14ac:dyDescent="0.45">
      <c r="B79" s="18"/>
      <c r="C79" s="17">
        <v>64</v>
      </c>
      <c r="D79" s="9"/>
      <c r="E79" s="10"/>
      <c r="F79" s="10">
        <v>1</v>
      </c>
      <c r="G79" s="10"/>
      <c r="H79" s="11"/>
      <c r="I79">
        <f t="shared" si="16"/>
        <v>4</v>
      </c>
      <c r="O79" s="3"/>
    </row>
    <row r="80" spans="1:15" ht="42" x14ac:dyDescent="0.4">
      <c r="B80" s="18"/>
      <c r="C80" s="17"/>
      <c r="D80" s="1">
        <f t="shared" ref="D80:H80" si="17">D74*$C$2+D75*$C$3+D76*$C$4+D77*$C$5+D78*$C$6+D79*$C$7</f>
        <v>32</v>
      </c>
      <c r="E80" s="1">
        <f t="shared" si="17"/>
        <v>35</v>
      </c>
      <c r="F80" s="1">
        <f t="shared" si="17"/>
        <v>120</v>
      </c>
      <c r="G80" s="1">
        <f t="shared" si="17"/>
        <v>35</v>
      </c>
      <c r="H80" s="1">
        <f t="shared" si="17"/>
        <v>32</v>
      </c>
      <c r="J80" s="20" t="str">
        <f>I74&amp;","&amp;I75&amp;","&amp;I76&amp;","&amp;I77&amp;","&amp;I78&amp;","&amp;I79</f>
        <v>10,10,4,4,31,4</v>
      </c>
      <c r="K80">
        <f>K71+1</f>
        <v>8</v>
      </c>
      <c r="L80" t="str">
        <f>K80*10+10&amp;"POKE#"&amp;DEC2HEX($B$1+K80*8)&amp;","&amp;J80</f>
        <v>90POKE#740,10,10,4,4,31,4</v>
      </c>
      <c r="O80" s="3"/>
    </row>
    <row r="81" spans="1:15" ht="42" x14ac:dyDescent="0.4">
      <c r="B81" s="18"/>
      <c r="C81" s="16"/>
      <c r="D81" s="1" t="str">
        <f>_xlfn.TEXTJOIN(",",,D80:H80)</f>
        <v>32,35,120,35,32</v>
      </c>
      <c r="E81" s="1"/>
      <c r="F81" s="1"/>
      <c r="G81" s="1"/>
      <c r="H81" s="1"/>
      <c r="L81" t="str">
        <f>K80*10+15&amp;"POKE#"&amp;DEC2HEX($A$1+K80*5)&amp;","&amp;D81</f>
        <v>95POKE#928,32,35,120,35,32</v>
      </c>
      <c r="O81" s="3"/>
    </row>
    <row r="82" spans="1:15" ht="42.75" thickBot="1" x14ac:dyDescent="0.45">
      <c r="B82" s="18"/>
      <c r="C82" s="17"/>
      <c r="O82" s="3"/>
    </row>
    <row r="83" spans="1:15" ht="42" x14ac:dyDescent="0.4">
      <c r="A83">
        <f>A74+1</f>
        <v>10</v>
      </c>
      <c r="B83" s="18">
        <v>9</v>
      </c>
      <c r="C83" s="17">
        <v>1</v>
      </c>
      <c r="D83" s="4"/>
      <c r="E83" s="5">
        <v>1</v>
      </c>
      <c r="F83" s="5"/>
      <c r="G83" s="5">
        <v>1</v>
      </c>
      <c r="H83" s="6"/>
      <c r="I83">
        <f>D83*$D$1+E83*$E$1+F83*$F$1+G83*$G$1+H83</f>
        <v>10</v>
      </c>
      <c r="O83" s="3"/>
    </row>
    <row r="84" spans="1:15" ht="42" x14ac:dyDescent="0.4">
      <c r="B84" s="18"/>
      <c r="C84" s="17">
        <v>2</v>
      </c>
      <c r="D84" s="7"/>
      <c r="E84" s="2">
        <v>1</v>
      </c>
      <c r="F84" s="2"/>
      <c r="G84" s="2">
        <v>1</v>
      </c>
      <c r="H84" s="8"/>
      <c r="I84">
        <f t="shared" ref="I84:I88" si="18">D84*$D$1+E84*$E$1+F84*$F$1+G84*$G$1+H84</f>
        <v>10</v>
      </c>
      <c r="O84" s="3"/>
    </row>
    <row r="85" spans="1:15" ht="42" x14ac:dyDescent="0.4">
      <c r="B85" s="18"/>
      <c r="C85" s="17">
        <v>8</v>
      </c>
      <c r="D85" s="7"/>
      <c r="E85" s="2"/>
      <c r="F85" s="2">
        <v>1</v>
      </c>
      <c r="G85" s="2"/>
      <c r="H85" s="8"/>
      <c r="I85">
        <f t="shared" si="18"/>
        <v>4</v>
      </c>
      <c r="O85" s="3"/>
    </row>
    <row r="86" spans="1:15" ht="42" x14ac:dyDescent="0.4">
      <c r="B86" s="18"/>
      <c r="C86" s="17">
        <v>16</v>
      </c>
      <c r="D86" s="7">
        <v>1</v>
      </c>
      <c r="E86" s="2"/>
      <c r="F86" s="2">
        <v>1</v>
      </c>
      <c r="G86" s="2"/>
      <c r="H86" s="8">
        <v>1</v>
      </c>
      <c r="I86">
        <f t="shared" si="18"/>
        <v>21</v>
      </c>
      <c r="O86" s="3"/>
    </row>
    <row r="87" spans="1:15" ht="42" x14ac:dyDescent="0.4">
      <c r="B87" s="18"/>
      <c r="C87" s="17">
        <v>32</v>
      </c>
      <c r="D87" s="7"/>
      <c r="E87" s="2">
        <v>1</v>
      </c>
      <c r="F87" s="2">
        <v>1</v>
      </c>
      <c r="G87" s="2">
        <v>1</v>
      </c>
      <c r="H87" s="8"/>
      <c r="I87">
        <f t="shared" si="18"/>
        <v>14</v>
      </c>
      <c r="O87" s="3"/>
    </row>
    <row r="88" spans="1:15" ht="42.75" thickBot="1" x14ac:dyDescent="0.45">
      <c r="B88" s="18"/>
      <c r="C88" s="17">
        <v>64</v>
      </c>
      <c r="D88" s="9"/>
      <c r="E88" s="10"/>
      <c r="F88" s="10">
        <v>1</v>
      </c>
      <c r="G88" s="10"/>
      <c r="H88" s="11"/>
      <c r="I88">
        <f t="shared" si="18"/>
        <v>4</v>
      </c>
      <c r="O88" s="3"/>
    </row>
    <row r="89" spans="1:15" ht="42" x14ac:dyDescent="0.4">
      <c r="B89" s="18"/>
      <c r="C89" s="17"/>
      <c r="D89" s="1">
        <f t="shared" ref="D89:H89" si="19">D83*$C$2+D84*$C$3+D85*$C$4+D86*$C$5+D87*$C$6+D88*$C$7</f>
        <v>16</v>
      </c>
      <c r="E89" s="1">
        <f t="shared" si="19"/>
        <v>35</v>
      </c>
      <c r="F89" s="1">
        <f t="shared" si="19"/>
        <v>120</v>
      </c>
      <c r="G89" s="1">
        <f t="shared" si="19"/>
        <v>35</v>
      </c>
      <c r="H89" s="1">
        <f t="shared" si="19"/>
        <v>16</v>
      </c>
      <c r="J89" s="20" t="str">
        <f>I83&amp;","&amp;I84&amp;","&amp;I85&amp;","&amp;I86&amp;","&amp;I87&amp;","&amp;I88</f>
        <v>10,10,4,21,14,4</v>
      </c>
      <c r="K89">
        <f>K80+1</f>
        <v>9</v>
      </c>
      <c r="L89" t="str">
        <f>K89*10+10&amp;"POKE#"&amp;DEC2HEX($B$1+K89*8)&amp;","&amp;J89</f>
        <v>100POKE#748,10,10,4,21,14,4</v>
      </c>
      <c r="O89" s="3"/>
    </row>
    <row r="90" spans="1:15" ht="42" x14ac:dyDescent="0.4">
      <c r="B90" s="18"/>
      <c r="C90" s="16"/>
      <c r="D90" s="1" t="str">
        <f>_xlfn.TEXTJOIN(",",,D89:H89)</f>
        <v>16,35,120,35,16</v>
      </c>
      <c r="E90" s="1"/>
      <c r="F90" s="1"/>
      <c r="G90" s="1"/>
      <c r="H90" s="1"/>
      <c r="L90" t="str">
        <f>K89*10+15&amp;"POKE#"&amp;DEC2HEX($A$1+K89*5)&amp;","&amp;D90</f>
        <v>105POKE#92D,16,35,120,35,16</v>
      </c>
      <c r="O90" s="3"/>
    </row>
    <row r="91" spans="1:15" ht="42.75" thickBot="1" x14ac:dyDescent="0.45">
      <c r="B91" s="18"/>
      <c r="C91" s="17"/>
      <c r="O91" s="3"/>
    </row>
    <row r="92" spans="1:15" ht="42" x14ac:dyDescent="0.4">
      <c r="A92">
        <f>A83+1</f>
        <v>11</v>
      </c>
      <c r="B92" s="18" t="s">
        <v>10</v>
      </c>
      <c r="C92" s="17">
        <v>1</v>
      </c>
      <c r="D92" s="4"/>
      <c r="E92" s="5">
        <v>1</v>
      </c>
      <c r="F92" s="5"/>
      <c r="G92" s="5"/>
      <c r="H92" s="6"/>
      <c r="I92">
        <f>D92*$D$1+E92*$E$1+F92*$F$1+G92*$G$1+H92</f>
        <v>8</v>
      </c>
      <c r="O92" s="3"/>
    </row>
    <row r="93" spans="1:15" ht="42" x14ac:dyDescent="0.4">
      <c r="B93" s="18"/>
      <c r="C93" s="17">
        <v>2</v>
      </c>
      <c r="D93" s="7"/>
      <c r="E93" s="2">
        <v>1</v>
      </c>
      <c r="F93" s="2"/>
      <c r="G93" s="2"/>
      <c r="H93" s="8"/>
      <c r="I93">
        <f t="shared" ref="I93:I97" si="20">D93*$D$1+E93*$E$1+F93*$F$1+G93*$G$1+H93</f>
        <v>8</v>
      </c>
      <c r="O93" s="3"/>
    </row>
    <row r="94" spans="1:15" ht="42" x14ac:dyDescent="0.4">
      <c r="B94" s="18"/>
      <c r="C94" s="17">
        <v>8</v>
      </c>
      <c r="D94" s="7"/>
      <c r="E94" s="2">
        <v>1</v>
      </c>
      <c r="F94" s="2">
        <v>1</v>
      </c>
      <c r="G94" s="2">
        <v>1</v>
      </c>
      <c r="H94" s="8">
        <v>1</v>
      </c>
      <c r="I94">
        <f t="shared" si="20"/>
        <v>15</v>
      </c>
      <c r="O94" s="3"/>
    </row>
    <row r="95" spans="1:15" ht="42" x14ac:dyDescent="0.4">
      <c r="B95" s="18"/>
      <c r="C95" s="17">
        <v>16</v>
      </c>
      <c r="D95" s="7"/>
      <c r="E95" s="2">
        <v>1</v>
      </c>
      <c r="F95" s="2"/>
      <c r="G95" s="2"/>
      <c r="H95" s="8"/>
      <c r="I95">
        <f t="shared" si="20"/>
        <v>8</v>
      </c>
      <c r="O95" s="3"/>
    </row>
    <row r="96" spans="1:15" ht="42" x14ac:dyDescent="0.4">
      <c r="B96" s="18"/>
      <c r="C96" s="17">
        <v>32</v>
      </c>
      <c r="D96" s="7"/>
      <c r="E96" s="2">
        <v>1</v>
      </c>
      <c r="F96" s="2">
        <v>1</v>
      </c>
      <c r="G96" s="2">
        <v>1</v>
      </c>
      <c r="H96" s="8"/>
      <c r="I96">
        <f t="shared" si="20"/>
        <v>14</v>
      </c>
      <c r="O96" s="3"/>
    </row>
    <row r="97" spans="1:15" ht="42.75" thickBot="1" x14ac:dyDescent="0.45">
      <c r="B97" s="18"/>
      <c r="C97" s="17">
        <v>64</v>
      </c>
      <c r="D97" s="9"/>
      <c r="E97" s="10"/>
      <c r="F97" s="10"/>
      <c r="G97" s="10">
        <v>1</v>
      </c>
      <c r="H97" s="11"/>
      <c r="I97">
        <f t="shared" si="20"/>
        <v>2</v>
      </c>
      <c r="O97" s="3"/>
    </row>
    <row r="98" spans="1:15" ht="42" x14ac:dyDescent="0.4">
      <c r="B98" s="18"/>
      <c r="C98" s="17"/>
      <c r="D98" s="1">
        <f t="shared" ref="D98:H98" si="21">D92*$C$2+D93*$C$3+D94*$C$4+D95*$C$5+D96*$C$6+D97*$C$7</f>
        <v>0</v>
      </c>
      <c r="E98" s="1">
        <f t="shared" si="21"/>
        <v>59</v>
      </c>
      <c r="F98" s="1">
        <f t="shared" si="21"/>
        <v>40</v>
      </c>
      <c r="G98" s="1">
        <f t="shared" si="21"/>
        <v>104</v>
      </c>
      <c r="H98" s="1">
        <f t="shared" si="21"/>
        <v>8</v>
      </c>
      <c r="J98" s="20" t="str">
        <f>I92&amp;","&amp;I93&amp;","&amp;I94&amp;","&amp;I95&amp;","&amp;I96&amp;","&amp;I97</f>
        <v>8,8,15,8,14,2</v>
      </c>
      <c r="K98">
        <f>K89+1</f>
        <v>10</v>
      </c>
      <c r="L98" t="str">
        <f>K98*10+10&amp;"POKE#"&amp;DEC2HEX($B$1+K98*8)&amp;","&amp;J98</f>
        <v>110POKE#750,8,8,15,8,14,2</v>
      </c>
      <c r="O98" s="3"/>
    </row>
    <row r="99" spans="1:15" ht="42" x14ac:dyDescent="0.4">
      <c r="B99" s="18"/>
      <c r="C99" s="16"/>
      <c r="D99" s="1" t="str">
        <f>_xlfn.TEXTJOIN(",",,D98:H98)</f>
        <v>0,59,40,104,8</v>
      </c>
      <c r="E99" s="1"/>
      <c r="F99" s="1"/>
      <c r="G99" s="1"/>
      <c r="H99" s="1"/>
      <c r="L99" t="str">
        <f>K98*10+15&amp;"POKE#"&amp;DEC2HEX($A$1+K98*5)&amp;","&amp;D99</f>
        <v>115POKE#932,0,59,40,104,8</v>
      </c>
      <c r="O99" s="3"/>
    </row>
    <row r="100" spans="1:15" ht="42.75" thickBot="1" x14ac:dyDescent="0.45">
      <c r="B100" s="18"/>
      <c r="C100" s="17"/>
      <c r="O100" s="3"/>
    </row>
    <row r="101" spans="1:15" ht="42" x14ac:dyDescent="0.4">
      <c r="A101">
        <f>A92+1</f>
        <v>12</v>
      </c>
      <c r="B101" s="18" t="s">
        <v>11</v>
      </c>
      <c r="C101" s="17">
        <v>1</v>
      </c>
      <c r="D101" s="4"/>
      <c r="E101" s="5"/>
      <c r="F101" s="5"/>
      <c r="G101" s="5">
        <v>1</v>
      </c>
      <c r="H101" s="6"/>
      <c r="I101">
        <f>D101*$D$1+E101*$E$1+F101*$F$1+G101*$G$1+H101</f>
        <v>2</v>
      </c>
      <c r="O101" s="3"/>
    </row>
    <row r="102" spans="1:15" ht="42" x14ac:dyDescent="0.4">
      <c r="B102" s="18"/>
      <c r="C102" s="17">
        <v>2</v>
      </c>
      <c r="D102" s="7"/>
      <c r="E102" s="2"/>
      <c r="F102" s="2"/>
      <c r="G102" s="2">
        <v>1</v>
      </c>
      <c r="H102" s="8"/>
      <c r="I102">
        <f t="shared" ref="I102:I106" si="22">D102*$D$1+E102*$E$1+F102*$F$1+G102*$G$1+H102</f>
        <v>2</v>
      </c>
      <c r="O102" s="3"/>
    </row>
    <row r="103" spans="1:15" ht="42" x14ac:dyDescent="0.4">
      <c r="B103" s="18"/>
      <c r="C103" s="17">
        <v>8</v>
      </c>
      <c r="D103" s="7">
        <v>1</v>
      </c>
      <c r="E103" s="2">
        <v>1</v>
      </c>
      <c r="F103" s="2">
        <v>1</v>
      </c>
      <c r="G103" s="2">
        <v>1</v>
      </c>
      <c r="H103" s="8"/>
      <c r="I103">
        <f t="shared" si="22"/>
        <v>30</v>
      </c>
      <c r="O103" s="3"/>
    </row>
    <row r="104" spans="1:15" ht="42" x14ac:dyDescent="0.4">
      <c r="B104" s="18"/>
      <c r="C104" s="17">
        <v>16</v>
      </c>
      <c r="D104" s="7"/>
      <c r="E104" s="2"/>
      <c r="F104" s="2"/>
      <c r="G104" s="2">
        <v>1</v>
      </c>
      <c r="H104" s="8"/>
      <c r="I104">
        <f t="shared" si="22"/>
        <v>2</v>
      </c>
    </row>
    <row r="105" spans="1:15" ht="42" x14ac:dyDescent="0.4">
      <c r="B105" s="18"/>
      <c r="C105" s="17">
        <v>32</v>
      </c>
      <c r="D105" s="7"/>
      <c r="E105" s="2">
        <v>1</v>
      </c>
      <c r="F105" s="2">
        <v>1</v>
      </c>
      <c r="G105" s="2">
        <v>1</v>
      </c>
      <c r="H105" s="8"/>
      <c r="I105">
        <f t="shared" si="22"/>
        <v>14</v>
      </c>
    </row>
    <row r="106" spans="1:15" ht="42.75" thickBot="1" x14ac:dyDescent="0.45">
      <c r="B106" s="18"/>
      <c r="C106" s="17">
        <v>64</v>
      </c>
      <c r="D106" s="9"/>
      <c r="E106" s="10">
        <v>1</v>
      </c>
      <c r="F106" s="10"/>
      <c r="G106" s="10"/>
      <c r="H106" s="11"/>
      <c r="I106">
        <f t="shared" si="22"/>
        <v>8</v>
      </c>
      <c r="O106" s="3"/>
    </row>
    <row r="107" spans="1:15" ht="42" x14ac:dyDescent="0.4">
      <c r="B107" s="18"/>
      <c r="C107" s="17"/>
      <c r="D107" s="1">
        <f t="shared" ref="D107:H107" si="23">D101*$C$2+D102*$C$3+D103*$C$4+D104*$C$5+D105*$C$6+D106*$C$7</f>
        <v>8</v>
      </c>
      <c r="E107" s="1">
        <f t="shared" si="23"/>
        <v>104</v>
      </c>
      <c r="F107" s="1">
        <f t="shared" si="23"/>
        <v>40</v>
      </c>
      <c r="G107" s="1">
        <f t="shared" si="23"/>
        <v>59</v>
      </c>
      <c r="H107" s="1">
        <f t="shared" si="23"/>
        <v>0</v>
      </c>
      <c r="J107" s="20" t="str">
        <f>I101&amp;","&amp;I102&amp;","&amp;I103&amp;","&amp;I104&amp;","&amp;I105&amp;","&amp;I106</f>
        <v>2,2,30,2,14,8</v>
      </c>
      <c r="K107">
        <f>K98+1</f>
        <v>11</v>
      </c>
      <c r="L107" t="str">
        <f>K107*10+10&amp;"POKE#"&amp;DEC2HEX($B$1+K107*8)&amp;","&amp;J107</f>
        <v>120POKE#758,2,2,30,2,14,8</v>
      </c>
      <c r="O107" s="3"/>
    </row>
    <row r="108" spans="1:15" ht="42" x14ac:dyDescent="0.4">
      <c r="B108" s="18"/>
      <c r="C108" s="16"/>
      <c r="D108" s="1" t="str">
        <f>_xlfn.TEXTJOIN(",",,D107:H107)</f>
        <v>8,104,40,59,0</v>
      </c>
      <c r="E108" s="1"/>
      <c r="F108" s="1"/>
      <c r="G108" s="1"/>
      <c r="H108" s="1"/>
      <c r="L108" t="str">
        <f>K107*10+15&amp;"POKE#"&amp;DEC2HEX($A$1+K107*5)&amp;","&amp;D108</f>
        <v>125POKE#937,8,104,40,59,0</v>
      </c>
      <c r="O108" s="3"/>
    </row>
    <row r="109" spans="1:15" ht="42.75" thickBot="1" x14ac:dyDescent="0.45">
      <c r="B109" s="18"/>
      <c r="C109" s="17"/>
      <c r="O109" s="3"/>
    </row>
    <row r="110" spans="1:15" ht="42" x14ac:dyDescent="0.4">
      <c r="A110">
        <f>A101+1</f>
        <v>13</v>
      </c>
      <c r="B110" s="18" t="s">
        <v>12</v>
      </c>
      <c r="C110" s="17">
        <v>1</v>
      </c>
      <c r="D110" s="4"/>
      <c r="E110" s="5"/>
      <c r="F110" s="5"/>
      <c r="G110" s="5"/>
      <c r="H110" s="6"/>
      <c r="I110">
        <f>D110*$D$1+E110*$E$1+F110*$F$1+G110*$G$1+H110</f>
        <v>0</v>
      </c>
      <c r="O110" s="3"/>
    </row>
    <row r="111" spans="1:15" ht="42" x14ac:dyDescent="0.4">
      <c r="B111" s="18"/>
      <c r="C111" s="17">
        <v>2</v>
      </c>
      <c r="D111" s="7"/>
      <c r="E111" s="2"/>
      <c r="F111" s="2"/>
      <c r="G111" s="2"/>
      <c r="H111" s="8"/>
      <c r="I111">
        <f t="shared" ref="I111:I115" si="24">D111*$D$1+E111*$E$1+F111*$F$1+G111*$G$1+H111</f>
        <v>0</v>
      </c>
      <c r="O111" s="3"/>
    </row>
    <row r="112" spans="1:15" ht="42" x14ac:dyDescent="0.4">
      <c r="B112" s="18"/>
      <c r="C112" s="17">
        <v>8</v>
      </c>
      <c r="D112" s="7"/>
      <c r="E112" s="2"/>
      <c r="F112" s="2"/>
      <c r="G112" s="2"/>
      <c r="H112" s="8"/>
      <c r="I112">
        <f t="shared" si="24"/>
        <v>0</v>
      </c>
      <c r="O112" s="3"/>
    </row>
    <row r="113" spans="1:15" ht="42" x14ac:dyDescent="0.4">
      <c r="B113" s="18"/>
      <c r="C113" s="17">
        <v>16</v>
      </c>
      <c r="D113" s="7"/>
      <c r="E113" s="2"/>
      <c r="F113" s="2"/>
      <c r="G113" s="2"/>
      <c r="H113" s="8"/>
      <c r="I113">
        <f t="shared" si="24"/>
        <v>0</v>
      </c>
      <c r="O113" s="3"/>
    </row>
    <row r="114" spans="1:15" ht="42" x14ac:dyDescent="0.4">
      <c r="B114" s="18"/>
      <c r="C114" s="17">
        <v>32</v>
      </c>
      <c r="D114" s="7"/>
      <c r="E114" s="2"/>
      <c r="F114" s="2"/>
      <c r="G114" s="2"/>
      <c r="H114" s="8"/>
      <c r="I114">
        <f t="shared" si="24"/>
        <v>0</v>
      </c>
      <c r="O114" s="3"/>
    </row>
    <row r="115" spans="1:15" ht="42.75" thickBot="1" x14ac:dyDescent="0.45">
      <c r="B115" s="18"/>
      <c r="C115" s="17">
        <v>64</v>
      </c>
      <c r="D115" s="9"/>
      <c r="E115" s="10"/>
      <c r="F115" s="10"/>
      <c r="G115" s="10"/>
      <c r="H115" s="11"/>
      <c r="I115">
        <f t="shared" si="24"/>
        <v>0</v>
      </c>
      <c r="O115" s="3"/>
    </row>
    <row r="116" spans="1:15" ht="42" x14ac:dyDescent="0.4">
      <c r="B116" s="18"/>
      <c r="C116" s="17"/>
      <c r="D116" s="1">
        <f t="shared" ref="D116:H116" si="25">D110*$C$2+D111*$C$3+D112*$C$4+D113*$C$5+D114*$C$6+D115*$C$7</f>
        <v>0</v>
      </c>
      <c r="E116" s="1">
        <f t="shared" si="25"/>
        <v>0</v>
      </c>
      <c r="F116" s="1">
        <f t="shared" si="25"/>
        <v>0</v>
      </c>
      <c r="G116" s="1">
        <f t="shared" si="25"/>
        <v>0</v>
      </c>
      <c r="H116" s="1">
        <f t="shared" si="25"/>
        <v>0</v>
      </c>
      <c r="J116" s="20" t="str">
        <f>I110&amp;","&amp;I111&amp;","&amp;I112&amp;","&amp;I113&amp;","&amp;I114&amp;","&amp;I115</f>
        <v>0,0,0,0,0,0</v>
      </c>
      <c r="K116">
        <f>K107+1</f>
        <v>12</v>
      </c>
      <c r="L116" t="str">
        <f>K116*10+10&amp;"POKE#"&amp;DEC2HEX($B$1+K116*8)&amp;","&amp;J116</f>
        <v>130POKE#760,0,0,0,0,0,0</v>
      </c>
      <c r="O116" s="3"/>
    </row>
    <row r="117" spans="1:15" ht="42" x14ac:dyDescent="0.4">
      <c r="B117" s="18"/>
      <c r="C117" s="16"/>
      <c r="D117" s="1" t="str">
        <f>_xlfn.TEXTJOIN(",",,D116:H116)</f>
        <v>0,0,0,0,0</v>
      </c>
      <c r="E117" s="1"/>
      <c r="F117" s="1"/>
      <c r="G117" s="1"/>
      <c r="H117" s="1"/>
      <c r="L117" t="str">
        <f>K116*10+15&amp;"POKE#"&amp;DEC2HEX($A$1+K116*5)&amp;","&amp;D117</f>
        <v>135POKE#93C,0,0,0,0,0</v>
      </c>
      <c r="O117" s="3"/>
    </row>
    <row r="118" spans="1:15" ht="42.75" thickBot="1" x14ac:dyDescent="0.45">
      <c r="B118" s="18"/>
      <c r="C118" s="17"/>
      <c r="O118" s="3"/>
    </row>
    <row r="119" spans="1:15" ht="42" x14ac:dyDescent="0.4">
      <c r="A119">
        <f>A110+1</f>
        <v>14</v>
      </c>
      <c r="B119" s="18" t="s">
        <v>13</v>
      </c>
      <c r="C119" s="17">
        <v>1</v>
      </c>
      <c r="D119" s="4"/>
      <c r="E119" s="5"/>
      <c r="F119" s="5"/>
      <c r="G119" s="5"/>
      <c r="H119" s="6"/>
      <c r="I119">
        <f>D119*$D$1+E119*$E$1+F119*$F$1+G119*$G$1+H119</f>
        <v>0</v>
      </c>
      <c r="O119" s="3"/>
    </row>
    <row r="120" spans="1:15" ht="42" x14ac:dyDescent="0.4">
      <c r="B120" s="18"/>
      <c r="C120" s="17">
        <v>2</v>
      </c>
      <c r="D120" s="7"/>
      <c r="E120" s="2"/>
      <c r="F120" s="2"/>
      <c r="G120" s="2"/>
      <c r="H120" s="8"/>
      <c r="I120">
        <f t="shared" ref="I120:I124" si="26">D120*$D$1+E120*$E$1+F120*$F$1+G120*$G$1+H120</f>
        <v>0</v>
      </c>
      <c r="O120" s="3"/>
    </row>
    <row r="121" spans="1:15" ht="42" x14ac:dyDescent="0.4">
      <c r="B121" s="18"/>
      <c r="C121" s="17">
        <v>8</v>
      </c>
      <c r="D121" s="7"/>
      <c r="E121" s="2"/>
      <c r="F121" s="2"/>
      <c r="G121" s="2"/>
      <c r="H121" s="8"/>
      <c r="I121">
        <f t="shared" si="26"/>
        <v>0</v>
      </c>
      <c r="O121" s="3"/>
    </row>
    <row r="122" spans="1:15" ht="42" x14ac:dyDescent="0.4">
      <c r="B122" s="18"/>
      <c r="C122" s="17">
        <v>16</v>
      </c>
      <c r="D122" s="7"/>
      <c r="E122" s="2"/>
      <c r="F122" s="2"/>
      <c r="G122" s="2"/>
      <c r="H122" s="8"/>
      <c r="I122">
        <f t="shared" si="26"/>
        <v>0</v>
      </c>
      <c r="O122" s="3"/>
    </row>
    <row r="123" spans="1:15" ht="42" x14ac:dyDescent="0.4">
      <c r="B123" s="18"/>
      <c r="C123" s="17">
        <v>32</v>
      </c>
      <c r="D123" s="7"/>
      <c r="E123" s="2"/>
      <c r="F123" s="2"/>
      <c r="G123" s="2"/>
      <c r="H123" s="8"/>
      <c r="I123">
        <f t="shared" si="26"/>
        <v>0</v>
      </c>
      <c r="O123" s="3"/>
    </row>
    <row r="124" spans="1:15" ht="42.75" thickBot="1" x14ac:dyDescent="0.45">
      <c r="B124" s="18"/>
      <c r="C124" s="17">
        <v>64</v>
      </c>
      <c r="D124" s="9"/>
      <c r="E124" s="10"/>
      <c r="F124" s="10"/>
      <c r="G124" s="10"/>
      <c r="H124" s="11"/>
      <c r="I124">
        <f t="shared" si="26"/>
        <v>0</v>
      </c>
      <c r="O124" s="3"/>
    </row>
    <row r="125" spans="1:15" ht="42" x14ac:dyDescent="0.4">
      <c r="B125" s="18"/>
      <c r="C125" s="17"/>
      <c r="D125" s="1">
        <f t="shared" ref="D125:H125" si="27">D119*$C$2+D120*$C$3+D121*$C$4+D122*$C$5+D123*$C$6+D124*$C$7</f>
        <v>0</v>
      </c>
      <c r="E125" s="1">
        <f t="shared" si="27"/>
        <v>0</v>
      </c>
      <c r="F125" s="1">
        <f t="shared" si="27"/>
        <v>0</v>
      </c>
      <c r="G125" s="1">
        <f t="shared" si="27"/>
        <v>0</v>
      </c>
      <c r="H125" s="1">
        <f t="shared" si="27"/>
        <v>0</v>
      </c>
      <c r="J125" s="20" t="str">
        <f>I119&amp;","&amp;I120&amp;","&amp;I121&amp;","&amp;I122&amp;","&amp;I123&amp;","&amp;I124</f>
        <v>0,0,0,0,0,0</v>
      </c>
      <c r="K125">
        <f>K116+1</f>
        <v>13</v>
      </c>
      <c r="L125" t="str">
        <f>K125*10+10&amp;"POKE#"&amp;DEC2HEX($B$1+K125*8)&amp;","&amp;J125</f>
        <v>140POKE#768,0,0,0,0,0,0</v>
      </c>
      <c r="O125" s="3"/>
    </row>
    <row r="126" spans="1:15" ht="42" x14ac:dyDescent="0.4">
      <c r="B126" s="18"/>
      <c r="C126" s="16"/>
      <c r="D126" s="1" t="str">
        <f>_xlfn.TEXTJOIN(",",,D125:H125)</f>
        <v>0,0,0,0,0</v>
      </c>
      <c r="E126" s="1"/>
      <c r="F126" s="1"/>
      <c r="G126" s="1"/>
      <c r="H126" s="1"/>
      <c r="L126" t="str">
        <f>K125*10+15&amp;"POKE#"&amp;DEC2HEX($A$1+K125*5)&amp;","&amp;D126</f>
        <v>145POKE#941,0,0,0,0,0</v>
      </c>
      <c r="O126" s="3"/>
    </row>
    <row r="127" spans="1:15" ht="42.75" thickBot="1" x14ac:dyDescent="0.45">
      <c r="B127" s="18"/>
      <c r="C127" s="17"/>
      <c r="O127" s="3"/>
    </row>
    <row r="128" spans="1:15" ht="42" x14ac:dyDescent="0.4">
      <c r="A128">
        <f>A119+1</f>
        <v>15</v>
      </c>
      <c r="B128" s="18" t="s">
        <v>14</v>
      </c>
      <c r="C128" s="17">
        <v>1</v>
      </c>
      <c r="D128" s="4"/>
      <c r="E128" s="5"/>
      <c r="F128" s="5"/>
      <c r="G128" s="5"/>
      <c r="H128" s="6"/>
      <c r="I128">
        <f>D128*$D$1+E128*$E$1+F128*$F$1+G128*$G$1+H128</f>
        <v>0</v>
      </c>
      <c r="O128" s="3"/>
    </row>
    <row r="129" spans="1:15" ht="42" x14ac:dyDescent="0.4">
      <c r="B129" s="18"/>
      <c r="C129" s="17">
        <v>2</v>
      </c>
      <c r="D129" s="7"/>
      <c r="E129" s="2"/>
      <c r="F129" s="2"/>
      <c r="G129" s="2"/>
      <c r="H129" s="8"/>
      <c r="I129">
        <f t="shared" ref="I129:I133" si="28">D129*$D$1+E129*$E$1+F129*$F$1+G129*$G$1+H129</f>
        <v>0</v>
      </c>
      <c r="O129" s="3"/>
    </row>
    <row r="130" spans="1:15" ht="42" x14ac:dyDescent="0.4">
      <c r="B130" s="18"/>
      <c r="C130" s="17">
        <v>8</v>
      </c>
      <c r="D130" s="7"/>
      <c r="E130" s="2"/>
      <c r="F130" s="2"/>
      <c r="G130" s="2"/>
      <c r="H130" s="8"/>
      <c r="I130">
        <f t="shared" si="28"/>
        <v>0</v>
      </c>
      <c r="O130" s="3"/>
    </row>
    <row r="131" spans="1:15" ht="42" x14ac:dyDescent="0.4">
      <c r="B131" s="18"/>
      <c r="C131" s="17">
        <v>16</v>
      </c>
      <c r="D131" s="7"/>
      <c r="E131" s="2"/>
      <c r="F131" s="2"/>
      <c r="G131" s="2"/>
      <c r="H131" s="8"/>
      <c r="I131">
        <f t="shared" si="28"/>
        <v>0</v>
      </c>
      <c r="O131" s="3"/>
    </row>
    <row r="132" spans="1:15" ht="42" x14ac:dyDescent="0.4">
      <c r="B132" s="18"/>
      <c r="C132" s="17">
        <v>32</v>
      </c>
      <c r="D132" s="7"/>
      <c r="E132" s="2"/>
      <c r="F132" s="2"/>
      <c r="G132" s="2"/>
      <c r="H132" s="8"/>
      <c r="I132">
        <f t="shared" si="28"/>
        <v>0</v>
      </c>
      <c r="O132" s="3"/>
    </row>
    <row r="133" spans="1:15" ht="42.75" thickBot="1" x14ac:dyDescent="0.45">
      <c r="B133" s="18"/>
      <c r="C133" s="17">
        <v>64</v>
      </c>
      <c r="D133" s="9"/>
      <c r="E133" s="10"/>
      <c r="F133" s="10"/>
      <c r="G133" s="10"/>
      <c r="H133" s="11"/>
      <c r="I133">
        <f t="shared" si="28"/>
        <v>0</v>
      </c>
      <c r="O133" s="3"/>
    </row>
    <row r="134" spans="1:15" ht="42" x14ac:dyDescent="0.4">
      <c r="B134" s="18"/>
      <c r="C134" s="17"/>
      <c r="D134" s="1">
        <f t="shared" ref="D134:H134" si="29">D128*$C$2+D129*$C$3+D130*$C$4+D131*$C$5+D132*$C$6+D133*$C$7</f>
        <v>0</v>
      </c>
      <c r="E134" s="1">
        <f t="shared" si="29"/>
        <v>0</v>
      </c>
      <c r="F134" s="1">
        <f t="shared" si="29"/>
        <v>0</v>
      </c>
      <c r="G134" s="1">
        <f t="shared" si="29"/>
        <v>0</v>
      </c>
      <c r="H134" s="1">
        <f t="shared" si="29"/>
        <v>0</v>
      </c>
      <c r="J134" s="20" t="str">
        <f>I128&amp;","&amp;I129&amp;","&amp;I130&amp;","&amp;I131&amp;","&amp;I132&amp;","&amp;I133</f>
        <v>0,0,0,0,0,0</v>
      </c>
      <c r="K134">
        <f>K125+1</f>
        <v>14</v>
      </c>
      <c r="L134" t="str">
        <f>K134*10+10&amp;"POKE#"&amp;DEC2HEX($B$1+K134*8)&amp;","&amp;J134</f>
        <v>150POKE#770,0,0,0,0,0,0</v>
      </c>
      <c r="O134" s="3"/>
    </row>
    <row r="135" spans="1:15" ht="42" x14ac:dyDescent="0.4">
      <c r="B135" s="18"/>
      <c r="C135" s="16"/>
      <c r="D135" s="1" t="str">
        <f>_xlfn.TEXTJOIN(",",,D134:H134)</f>
        <v>0,0,0,0,0</v>
      </c>
      <c r="E135" s="1"/>
      <c r="F135" s="1"/>
      <c r="G135" s="1"/>
      <c r="H135" s="1"/>
      <c r="L135" t="str">
        <f>K134*10+15&amp;"POKE#"&amp;DEC2HEX($A$1+K134*5)&amp;","&amp;D135</f>
        <v>155POKE#946,0,0,0,0,0</v>
      </c>
      <c r="O135" s="3"/>
    </row>
    <row r="136" spans="1:15" ht="42.75" thickBot="1" x14ac:dyDescent="0.45">
      <c r="B136" s="18"/>
      <c r="C136" s="17"/>
      <c r="O136" s="3"/>
    </row>
    <row r="137" spans="1:15" ht="42" x14ac:dyDescent="0.4">
      <c r="A137">
        <f>A128+1</f>
        <v>16</v>
      </c>
      <c r="B137" s="18" t="s">
        <v>15</v>
      </c>
      <c r="C137" s="17">
        <v>1</v>
      </c>
      <c r="D137" s="4"/>
      <c r="E137" s="5"/>
      <c r="F137" s="5"/>
      <c r="G137" s="5"/>
      <c r="H137" s="6"/>
      <c r="I137">
        <f>D137*$D$1+E137*$E$1+F137*$F$1+G137*$G$1+H137</f>
        <v>0</v>
      </c>
      <c r="O137" s="3"/>
    </row>
    <row r="138" spans="1:15" ht="42" x14ac:dyDescent="0.4">
      <c r="B138" s="18"/>
      <c r="C138" s="17">
        <v>2</v>
      </c>
      <c r="D138" s="7"/>
      <c r="E138" s="2"/>
      <c r="F138" s="2"/>
      <c r="G138" s="2"/>
      <c r="H138" s="8"/>
      <c r="I138">
        <f t="shared" ref="I138:I142" si="30">D138*$D$1+E138*$E$1+F138*$F$1+G138*$G$1+H138</f>
        <v>0</v>
      </c>
      <c r="O138" s="3"/>
    </row>
    <row r="139" spans="1:15" ht="42" x14ac:dyDescent="0.4">
      <c r="B139" s="18"/>
      <c r="C139" s="17">
        <v>8</v>
      </c>
      <c r="D139" s="7"/>
      <c r="E139" s="2"/>
      <c r="F139" s="2"/>
      <c r="G139" s="2"/>
      <c r="H139" s="8"/>
      <c r="I139">
        <f t="shared" si="30"/>
        <v>0</v>
      </c>
      <c r="O139" s="3"/>
    </row>
    <row r="140" spans="1:15" ht="42" x14ac:dyDescent="0.4">
      <c r="B140" s="18"/>
      <c r="C140" s="17">
        <v>16</v>
      </c>
      <c r="D140" s="7"/>
      <c r="E140" s="2"/>
      <c r="F140" s="2"/>
      <c r="G140" s="2"/>
      <c r="H140" s="8"/>
      <c r="I140">
        <f t="shared" si="30"/>
        <v>0</v>
      </c>
      <c r="O140" s="3"/>
    </row>
    <row r="141" spans="1:15" ht="42" x14ac:dyDescent="0.4">
      <c r="B141" s="18"/>
      <c r="C141" s="17">
        <v>32</v>
      </c>
      <c r="D141" s="7"/>
      <c r="E141" s="2"/>
      <c r="F141" s="2"/>
      <c r="G141" s="2"/>
      <c r="H141" s="8"/>
      <c r="I141">
        <f t="shared" si="30"/>
        <v>0</v>
      </c>
      <c r="O141" s="3"/>
    </row>
    <row r="142" spans="1:15" ht="42.75" thickBot="1" x14ac:dyDescent="0.45">
      <c r="B142" s="18"/>
      <c r="C142" s="17">
        <v>64</v>
      </c>
      <c r="D142" s="9"/>
      <c r="E142" s="10"/>
      <c r="F142" s="10"/>
      <c r="G142" s="10"/>
      <c r="H142" s="11"/>
      <c r="I142">
        <f t="shared" si="30"/>
        <v>0</v>
      </c>
      <c r="O142" s="3"/>
    </row>
    <row r="143" spans="1:15" ht="42" x14ac:dyDescent="0.4">
      <c r="B143" s="18"/>
      <c r="C143" s="17"/>
      <c r="D143" s="1">
        <f t="shared" ref="D143:H143" si="31">D137*$C$2+D138*$C$3+D139*$C$4+D140*$C$5+D141*$C$6+D142*$C$7</f>
        <v>0</v>
      </c>
      <c r="E143" s="1">
        <f t="shared" si="31"/>
        <v>0</v>
      </c>
      <c r="F143" s="1">
        <f t="shared" si="31"/>
        <v>0</v>
      </c>
      <c r="G143" s="1">
        <f t="shared" si="31"/>
        <v>0</v>
      </c>
      <c r="H143" s="1">
        <f t="shared" si="31"/>
        <v>0</v>
      </c>
      <c r="J143" s="20" t="str">
        <f>I137&amp;","&amp;I138&amp;","&amp;I139&amp;","&amp;I140&amp;","&amp;I141&amp;","&amp;I142</f>
        <v>0,0,0,0,0,0</v>
      </c>
      <c r="K143">
        <f>K134+1</f>
        <v>15</v>
      </c>
      <c r="L143" t="str">
        <f>K143*10+10&amp;"POKE#"&amp;DEC2HEX($B$1+K143*8)&amp;","&amp;J143</f>
        <v>160POKE#778,0,0,0,0,0,0</v>
      </c>
      <c r="O143" s="3"/>
    </row>
    <row r="144" spans="1:15" ht="42" x14ac:dyDescent="0.4">
      <c r="B144" s="18"/>
      <c r="C144" s="16"/>
      <c r="D144" s="1" t="str">
        <f>_xlfn.TEXTJOIN(",",,D143:H143)</f>
        <v>0,0,0,0,0</v>
      </c>
      <c r="E144" s="1"/>
      <c r="F144" s="1"/>
      <c r="G144" s="1"/>
      <c r="H144" s="1"/>
      <c r="L144" t="str">
        <f>K143*10+15&amp;"POKE#"&amp;DEC2HEX($A$1+K143*5)&amp;","&amp;D144</f>
        <v>165POKE#94B,0,0,0,0,0</v>
      </c>
      <c r="O144" s="3"/>
    </row>
    <row r="145" spans="1:15" ht="42.75" thickBot="1" x14ac:dyDescent="0.45">
      <c r="B145" s="18"/>
      <c r="C145" s="17"/>
      <c r="O145" s="3"/>
    </row>
    <row r="146" spans="1:15" ht="42" x14ac:dyDescent="0.4">
      <c r="A146">
        <f>A137+1</f>
        <v>17</v>
      </c>
      <c r="B146" s="18" t="s">
        <v>16</v>
      </c>
      <c r="C146" s="17">
        <v>1</v>
      </c>
      <c r="D146" s="4"/>
      <c r="E146" s="5"/>
      <c r="F146" s="5"/>
      <c r="G146" s="5"/>
      <c r="H146" s="6"/>
      <c r="I146">
        <f>D146*$D$1+E146*$E$1+F146*$F$1+G146*$G$1+H146</f>
        <v>0</v>
      </c>
      <c r="O146" s="3"/>
    </row>
    <row r="147" spans="1:15" ht="42" x14ac:dyDescent="0.4">
      <c r="B147" s="18"/>
      <c r="C147" s="17">
        <v>2</v>
      </c>
      <c r="D147" s="7"/>
      <c r="E147" s="2"/>
      <c r="F147" s="2"/>
      <c r="G147" s="2"/>
      <c r="H147" s="8"/>
      <c r="I147">
        <f t="shared" ref="I147:I151" si="32">D147*$D$1+E147*$E$1+F147*$F$1+G147*$G$1+H147</f>
        <v>0</v>
      </c>
      <c r="O147" s="3"/>
    </row>
    <row r="148" spans="1:15" ht="42" x14ac:dyDescent="0.4">
      <c r="B148" s="18"/>
      <c r="C148" s="17">
        <v>8</v>
      </c>
      <c r="D148" s="7"/>
      <c r="E148" s="2"/>
      <c r="F148" s="2"/>
      <c r="G148" s="2"/>
      <c r="H148" s="8"/>
      <c r="I148">
        <f t="shared" si="32"/>
        <v>0</v>
      </c>
      <c r="O148" s="3"/>
    </row>
    <row r="149" spans="1:15" ht="42" x14ac:dyDescent="0.4">
      <c r="B149" s="18"/>
      <c r="C149" s="17">
        <v>16</v>
      </c>
      <c r="D149" s="7"/>
      <c r="E149" s="2"/>
      <c r="F149" s="2"/>
      <c r="G149" s="2"/>
      <c r="H149" s="8"/>
      <c r="I149">
        <f t="shared" si="32"/>
        <v>0</v>
      </c>
      <c r="O149" s="3"/>
    </row>
    <row r="150" spans="1:15" ht="42" x14ac:dyDescent="0.4">
      <c r="B150" s="18"/>
      <c r="C150" s="17">
        <v>32</v>
      </c>
      <c r="D150" s="7"/>
      <c r="E150" s="2"/>
      <c r="F150" s="2"/>
      <c r="G150" s="2"/>
      <c r="H150" s="8"/>
      <c r="I150">
        <f t="shared" si="32"/>
        <v>0</v>
      </c>
      <c r="O150" s="3"/>
    </row>
    <row r="151" spans="1:15" ht="42.75" thickBot="1" x14ac:dyDescent="0.45">
      <c r="B151" s="18"/>
      <c r="C151" s="17">
        <v>64</v>
      </c>
      <c r="D151" s="9"/>
      <c r="E151" s="10"/>
      <c r="F151" s="10"/>
      <c r="G151" s="10"/>
      <c r="H151" s="11"/>
      <c r="I151">
        <f t="shared" si="32"/>
        <v>0</v>
      </c>
      <c r="O151" s="3"/>
    </row>
    <row r="152" spans="1:15" ht="42" x14ac:dyDescent="0.4">
      <c r="B152" s="18"/>
      <c r="C152" s="17"/>
      <c r="D152" s="1">
        <f t="shared" ref="D152:H152" si="33">D146*$C$2+D147*$C$3+D148*$C$4+D149*$C$5+D150*$C$6+D151*$C$7</f>
        <v>0</v>
      </c>
      <c r="E152" s="1">
        <f t="shared" si="33"/>
        <v>0</v>
      </c>
      <c r="F152" s="1">
        <f t="shared" si="33"/>
        <v>0</v>
      </c>
      <c r="G152" s="1">
        <f t="shared" si="33"/>
        <v>0</v>
      </c>
      <c r="H152" s="1">
        <f t="shared" si="33"/>
        <v>0</v>
      </c>
      <c r="J152" s="20" t="str">
        <f>I146&amp;","&amp;I147&amp;","&amp;I148&amp;","&amp;I149&amp;","&amp;I150&amp;","&amp;I151</f>
        <v>0,0,0,0,0,0</v>
      </c>
      <c r="K152">
        <f>K143+1</f>
        <v>16</v>
      </c>
      <c r="L152" t="str">
        <f>K152*10+10&amp;"POKE#"&amp;DEC2HEX($B$1+K152*8)&amp;","&amp;J152</f>
        <v>170POKE#780,0,0,0,0,0,0</v>
      </c>
      <c r="O152" s="3"/>
    </row>
    <row r="153" spans="1:15" ht="42" x14ac:dyDescent="0.4">
      <c r="B153" s="18"/>
      <c r="C153" s="16"/>
      <c r="D153" s="1" t="str">
        <f>_xlfn.TEXTJOIN(",",,D152:H152)</f>
        <v>0,0,0,0,0</v>
      </c>
      <c r="E153" s="1"/>
      <c r="F153" s="1"/>
      <c r="G153" s="1"/>
      <c r="H153" s="1"/>
      <c r="L153" t="str">
        <f>K152*10+15&amp;"POKE#"&amp;DEC2HEX($A$1+K152*5)&amp;","&amp;D153</f>
        <v>175POKE#950,0,0,0,0,0</v>
      </c>
      <c r="O153" s="3"/>
    </row>
    <row r="154" spans="1:15" ht="42.75" thickBot="1" x14ac:dyDescent="0.45">
      <c r="B154" s="18"/>
      <c r="C154" s="17"/>
      <c r="O154" s="3"/>
    </row>
    <row r="155" spans="1:15" ht="42" x14ac:dyDescent="0.4">
      <c r="A155">
        <f>A146+1</f>
        <v>18</v>
      </c>
      <c r="B155" s="18" t="s">
        <v>17</v>
      </c>
      <c r="C155" s="17">
        <v>1</v>
      </c>
      <c r="D155" s="4"/>
      <c r="E155" s="5"/>
      <c r="F155" s="5"/>
      <c r="G155" s="5"/>
      <c r="H155" s="6"/>
      <c r="I155">
        <f>D155*$D$1+E155*$E$1+F155*$F$1+G155*$G$1+H155</f>
        <v>0</v>
      </c>
      <c r="O155" s="3"/>
    </row>
    <row r="156" spans="1:15" ht="42" x14ac:dyDescent="0.4">
      <c r="B156" s="18"/>
      <c r="C156" s="17">
        <v>2</v>
      </c>
      <c r="D156" s="7"/>
      <c r="E156" s="2"/>
      <c r="F156" s="2"/>
      <c r="G156" s="2"/>
      <c r="H156" s="8"/>
      <c r="I156">
        <f t="shared" ref="I156:I160" si="34">D156*$D$1+E156*$E$1+F156*$F$1+G156*$G$1+H156</f>
        <v>0</v>
      </c>
      <c r="O156" s="3"/>
    </row>
    <row r="157" spans="1:15" ht="42" x14ac:dyDescent="0.4">
      <c r="B157" s="18"/>
      <c r="C157" s="17">
        <v>8</v>
      </c>
      <c r="D157" s="7"/>
      <c r="E157" s="2"/>
      <c r="F157" s="2"/>
      <c r="G157" s="2"/>
      <c r="H157" s="8"/>
      <c r="I157">
        <f t="shared" si="34"/>
        <v>0</v>
      </c>
      <c r="O157" s="3"/>
    </row>
    <row r="158" spans="1:15" ht="42" x14ac:dyDescent="0.4">
      <c r="B158" s="18"/>
      <c r="C158" s="17">
        <v>16</v>
      </c>
      <c r="D158" s="7"/>
      <c r="E158" s="2"/>
      <c r="F158" s="2"/>
      <c r="G158" s="2"/>
      <c r="H158" s="8"/>
      <c r="I158">
        <f t="shared" si="34"/>
        <v>0</v>
      </c>
      <c r="O158" s="3"/>
    </row>
    <row r="159" spans="1:15" ht="42" x14ac:dyDescent="0.4">
      <c r="B159" s="18"/>
      <c r="C159" s="17">
        <v>32</v>
      </c>
      <c r="D159" s="7"/>
      <c r="E159" s="2"/>
      <c r="F159" s="2"/>
      <c r="G159" s="2"/>
      <c r="H159" s="8"/>
      <c r="I159">
        <f t="shared" si="34"/>
        <v>0</v>
      </c>
      <c r="O159" s="3"/>
    </row>
    <row r="160" spans="1:15" ht="42.75" thickBot="1" x14ac:dyDescent="0.45">
      <c r="B160" s="18"/>
      <c r="C160" s="17">
        <v>64</v>
      </c>
      <c r="D160" s="9"/>
      <c r="E160" s="10"/>
      <c r="F160" s="10"/>
      <c r="G160" s="10"/>
      <c r="H160" s="11"/>
      <c r="I160">
        <f t="shared" si="34"/>
        <v>0</v>
      </c>
      <c r="O160" s="3"/>
    </row>
    <row r="161" spans="1:15" ht="42" x14ac:dyDescent="0.4">
      <c r="B161" s="18"/>
      <c r="C161" s="17"/>
      <c r="D161" s="1">
        <f t="shared" ref="D161:H161" si="35">D155*$C$2+D156*$C$3+D157*$C$4+D158*$C$5+D159*$C$6+D160*$C$7</f>
        <v>0</v>
      </c>
      <c r="E161" s="1">
        <f t="shared" si="35"/>
        <v>0</v>
      </c>
      <c r="F161" s="1">
        <f t="shared" si="35"/>
        <v>0</v>
      </c>
      <c r="G161" s="1">
        <f t="shared" si="35"/>
        <v>0</v>
      </c>
      <c r="H161" s="1">
        <f t="shared" si="35"/>
        <v>0</v>
      </c>
      <c r="J161" s="20" t="str">
        <f>I155&amp;","&amp;I156&amp;","&amp;I157&amp;","&amp;I158&amp;","&amp;I159&amp;","&amp;I160</f>
        <v>0,0,0,0,0,0</v>
      </c>
      <c r="K161">
        <f>K152+1</f>
        <v>17</v>
      </c>
      <c r="L161" t="str">
        <f>K161*10+10&amp;"POKE#"&amp;DEC2HEX($B$1+K161*8)&amp;","&amp;J161</f>
        <v>180POKE#788,0,0,0,0,0,0</v>
      </c>
      <c r="O161" s="3"/>
    </row>
    <row r="162" spans="1:15" ht="42" x14ac:dyDescent="0.4">
      <c r="B162" s="18"/>
      <c r="C162" s="16"/>
      <c r="D162" s="1" t="str">
        <f>_xlfn.TEXTJOIN(",",,D161:H161)</f>
        <v>0,0,0,0,0</v>
      </c>
      <c r="E162" s="1"/>
      <c r="F162" s="1"/>
      <c r="G162" s="1"/>
      <c r="H162" s="1"/>
      <c r="L162" t="str">
        <f>K161*10+15&amp;"POKE#"&amp;DEC2HEX($A$1+K161*5)&amp;","&amp;D162</f>
        <v>185POKE#955,0,0,0,0,0</v>
      </c>
      <c r="O162" s="3"/>
    </row>
    <row r="163" spans="1:15" ht="42.75" thickBot="1" x14ac:dyDescent="0.45">
      <c r="B163" s="18"/>
      <c r="C163" s="17"/>
      <c r="O163" s="3"/>
    </row>
    <row r="164" spans="1:15" ht="42" x14ac:dyDescent="0.4">
      <c r="A164">
        <f>A155+1</f>
        <v>19</v>
      </c>
      <c r="B164" s="18" t="s">
        <v>18</v>
      </c>
      <c r="C164" s="17">
        <v>1</v>
      </c>
      <c r="D164" s="4"/>
      <c r="E164" s="5"/>
      <c r="F164" s="5"/>
      <c r="G164" s="5"/>
      <c r="H164" s="6"/>
      <c r="I164">
        <f>D164*$D$1+E164*$E$1+F164*$F$1+G164*$G$1+H164</f>
        <v>0</v>
      </c>
      <c r="O164" s="3"/>
    </row>
    <row r="165" spans="1:15" ht="42" x14ac:dyDescent="0.4">
      <c r="B165" s="18"/>
      <c r="C165" s="17">
        <v>2</v>
      </c>
      <c r="D165" s="7"/>
      <c r="E165" s="2"/>
      <c r="F165" s="2"/>
      <c r="G165" s="2"/>
      <c r="H165" s="8"/>
      <c r="I165">
        <f t="shared" ref="I165:I169" si="36">D165*$D$1+E165*$E$1+F165*$F$1+G165*$G$1+H165</f>
        <v>0</v>
      </c>
      <c r="O165" s="3"/>
    </row>
    <row r="166" spans="1:15" ht="42" x14ac:dyDescent="0.4">
      <c r="B166" s="18"/>
      <c r="C166" s="17">
        <v>8</v>
      </c>
      <c r="D166" s="7"/>
      <c r="E166" s="2"/>
      <c r="F166" s="2"/>
      <c r="G166" s="2"/>
      <c r="H166" s="8"/>
      <c r="I166">
        <f t="shared" si="36"/>
        <v>0</v>
      </c>
      <c r="O166" s="3"/>
    </row>
    <row r="167" spans="1:15" ht="42" x14ac:dyDescent="0.4">
      <c r="B167" s="18"/>
      <c r="C167" s="17">
        <v>16</v>
      </c>
      <c r="D167" s="7"/>
      <c r="E167" s="2"/>
      <c r="F167" s="2"/>
      <c r="G167" s="2"/>
      <c r="H167" s="8"/>
      <c r="I167">
        <f t="shared" si="36"/>
        <v>0</v>
      </c>
      <c r="O167" s="3"/>
    </row>
    <row r="168" spans="1:15" ht="42" x14ac:dyDescent="0.4">
      <c r="B168" s="18"/>
      <c r="C168" s="17">
        <v>32</v>
      </c>
      <c r="D168" s="7"/>
      <c r="E168" s="2"/>
      <c r="F168" s="2"/>
      <c r="G168" s="2"/>
      <c r="H168" s="8"/>
      <c r="I168">
        <f t="shared" si="36"/>
        <v>0</v>
      </c>
      <c r="O168" s="3"/>
    </row>
    <row r="169" spans="1:15" ht="42.75" thickBot="1" x14ac:dyDescent="0.45">
      <c r="B169" s="18"/>
      <c r="C169" s="17">
        <v>64</v>
      </c>
      <c r="D169" s="9"/>
      <c r="E169" s="10"/>
      <c r="F169" s="10"/>
      <c r="G169" s="10"/>
      <c r="H169" s="11"/>
      <c r="I169">
        <f t="shared" si="36"/>
        <v>0</v>
      </c>
      <c r="O169" s="3"/>
    </row>
    <row r="170" spans="1:15" ht="42" x14ac:dyDescent="0.4">
      <c r="B170" s="18"/>
      <c r="C170" s="17"/>
      <c r="D170" s="1">
        <f t="shared" ref="D170:H170" si="37">D164*$C$2+D165*$C$3+D166*$C$4+D167*$C$5+D168*$C$6+D169*$C$7</f>
        <v>0</v>
      </c>
      <c r="E170" s="1">
        <f t="shared" si="37"/>
        <v>0</v>
      </c>
      <c r="F170" s="1">
        <f t="shared" si="37"/>
        <v>0</v>
      </c>
      <c r="G170" s="1">
        <f t="shared" si="37"/>
        <v>0</v>
      </c>
      <c r="H170" s="1">
        <f t="shared" si="37"/>
        <v>0</v>
      </c>
      <c r="J170" s="20" t="str">
        <f>I164&amp;","&amp;I165&amp;","&amp;I166&amp;","&amp;I167&amp;","&amp;I168&amp;","&amp;I169</f>
        <v>0,0,0,0,0,0</v>
      </c>
      <c r="K170">
        <f>K161+1</f>
        <v>18</v>
      </c>
      <c r="L170" t="str">
        <f>K170*10+10&amp;"POKE#"&amp;DEC2HEX($B$1+K170*8)&amp;","&amp;J170</f>
        <v>190POKE#790,0,0,0,0,0,0</v>
      </c>
      <c r="O170" s="3"/>
    </row>
    <row r="171" spans="1:15" ht="42" x14ac:dyDescent="0.4">
      <c r="B171" s="18"/>
      <c r="C171" s="16"/>
      <c r="D171" s="1" t="str">
        <f>_xlfn.TEXTJOIN(",",,D170:H170)</f>
        <v>0,0,0,0,0</v>
      </c>
      <c r="E171" s="1"/>
      <c r="F171" s="1"/>
      <c r="G171" s="1"/>
      <c r="H171" s="1"/>
      <c r="L171" t="str">
        <f>K170*10+15&amp;"POKE#"&amp;DEC2HEX($A$1+K170*5)&amp;","&amp;D171</f>
        <v>195POKE#95A,0,0,0,0,0</v>
      </c>
      <c r="O171" s="3"/>
    </row>
    <row r="172" spans="1:15" ht="42.75" thickBot="1" x14ac:dyDescent="0.45">
      <c r="B172" s="18"/>
      <c r="C172" s="17"/>
      <c r="O172" s="3"/>
    </row>
    <row r="173" spans="1:15" ht="42" x14ac:dyDescent="0.4">
      <c r="A173">
        <f>A164+1</f>
        <v>20</v>
      </c>
      <c r="B173" s="18" t="s">
        <v>19</v>
      </c>
      <c r="C173" s="17">
        <v>1</v>
      </c>
      <c r="D173" s="4"/>
      <c r="E173" s="5"/>
      <c r="F173" s="5"/>
      <c r="G173" s="5"/>
      <c r="H173" s="6"/>
      <c r="I173">
        <f>D173*$D$1+E173*$E$1+F173*$F$1+G173*$G$1+H173</f>
        <v>0</v>
      </c>
      <c r="O173" s="3"/>
    </row>
    <row r="174" spans="1:15" ht="42" x14ac:dyDescent="0.4">
      <c r="B174" s="18"/>
      <c r="C174" s="17">
        <v>2</v>
      </c>
      <c r="D174" s="7"/>
      <c r="E174" s="2"/>
      <c r="F174" s="2"/>
      <c r="G174" s="2"/>
      <c r="H174" s="8"/>
      <c r="I174">
        <f t="shared" ref="I174:I178" si="38">D174*$D$1+E174*$E$1+F174*$F$1+G174*$G$1+H174</f>
        <v>0</v>
      </c>
      <c r="O174" s="3"/>
    </row>
    <row r="175" spans="1:15" ht="42" x14ac:dyDescent="0.4">
      <c r="B175" s="18"/>
      <c r="C175" s="17">
        <v>8</v>
      </c>
      <c r="D175" s="7"/>
      <c r="E175" s="2"/>
      <c r="F175" s="2"/>
      <c r="G175" s="2"/>
      <c r="H175" s="8"/>
      <c r="I175">
        <f t="shared" si="38"/>
        <v>0</v>
      </c>
      <c r="O175" s="3"/>
    </row>
    <row r="176" spans="1:15" ht="42" x14ac:dyDescent="0.4">
      <c r="B176" s="18"/>
      <c r="C176" s="17">
        <v>16</v>
      </c>
      <c r="D176" s="7"/>
      <c r="E176" s="2"/>
      <c r="F176" s="2"/>
      <c r="G176" s="2"/>
      <c r="H176" s="8"/>
      <c r="I176">
        <f t="shared" si="38"/>
        <v>0</v>
      </c>
      <c r="O176" s="3"/>
    </row>
    <row r="177" spans="1:15" ht="42" x14ac:dyDescent="0.4">
      <c r="B177" s="18"/>
      <c r="C177" s="17">
        <v>32</v>
      </c>
      <c r="D177" s="7"/>
      <c r="E177" s="2"/>
      <c r="F177" s="2"/>
      <c r="G177" s="2"/>
      <c r="H177" s="8"/>
      <c r="I177">
        <f t="shared" si="38"/>
        <v>0</v>
      </c>
      <c r="O177" s="3"/>
    </row>
    <row r="178" spans="1:15" ht="42.75" thickBot="1" x14ac:dyDescent="0.45">
      <c r="B178" s="18"/>
      <c r="C178" s="17">
        <v>64</v>
      </c>
      <c r="D178" s="9"/>
      <c r="E178" s="10"/>
      <c r="F178" s="10"/>
      <c r="G178" s="10"/>
      <c r="H178" s="11"/>
      <c r="I178">
        <f t="shared" si="38"/>
        <v>0</v>
      </c>
      <c r="O178" s="3"/>
    </row>
    <row r="179" spans="1:15" ht="42" x14ac:dyDescent="0.4">
      <c r="B179" s="18"/>
      <c r="C179" s="17"/>
      <c r="D179" s="1">
        <f t="shared" ref="D179:H179" si="39">D173*$C$2+D174*$C$3+D175*$C$4+D176*$C$5+D177*$C$6+D178*$C$7</f>
        <v>0</v>
      </c>
      <c r="E179" s="1">
        <f t="shared" si="39"/>
        <v>0</v>
      </c>
      <c r="F179" s="1">
        <f t="shared" si="39"/>
        <v>0</v>
      </c>
      <c r="G179" s="1">
        <f t="shared" si="39"/>
        <v>0</v>
      </c>
      <c r="H179" s="1">
        <f t="shared" si="39"/>
        <v>0</v>
      </c>
      <c r="J179" s="20" t="str">
        <f>I173&amp;","&amp;I174&amp;","&amp;I175&amp;","&amp;I176&amp;","&amp;I177&amp;","&amp;I178</f>
        <v>0,0,0,0,0,0</v>
      </c>
      <c r="K179">
        <f>K170+1</f>
        <v>19</v>
      </c>
      <c r="L179" t="str">
        <f>K179*10+10&amp;"POKE#"&amp;DEC2HEX($B$1+K179*8)&amp;","&amp;J179</f>
        <v>200POKE#798,0,0,0,0,0,0</v>
      </c>
      <c r="O179" s="3"/>
    </row>
    <row r="180" spans="1:15" ht="42" x14ac:dyDescent="0.4">
      <c r="B180" s="18"/>
      <c r="C180" s="16"/>
      <c r="D180" s="1" t="str">
        <f>_xlfn.TEXTJOIN(",",,D179:H179)</f>
        <v>0,0,0,0,0</v>
      </c>
      <c r="E180" s="1"/>
      <c r="F180" s="1"/>
      <c r="G180" s="1"/>
      <c r="H180" s="1"/>
      <c r="L180" t="str">
        <f>K179*10+15&amp;"POKE#"&amp;DEC2HEX($A$1+K179*5)&amp;","&amp;D180</f>
        <v>205POKE#95F,0,0,0,0,0</v>
      </c>
      <c r="O180" s="3"/>
    </row>
    <row r="181" spans="1:15" ht="42.75" thickBot="1" x14ac:dyDescent="0.45">
      <c r="B181" s="18"/>
      <c r="C181" s="17"/>
      <c r="O181" s="3"/>
    </row>
    <row r="182" spans="1:15" ht="42" x14ac:dyDescent="0.4">
      <c r="A182">
        <f>A173+1</f>
        <v>21</v>
      </c>
      <c r="B182" s="18" t="s">
        <v>20</v>
      </c>
      <c r="C182" s="17">
        <v>1</v>
      </c>
      <c r="D182" s="4"/>
      <c r="E182" s="5"/>
      <c r="F182" s="5"/>
      <c r="G182" s="5"/>
      <c r="H182" s="6"/>
      <c r="I182">
        <f>D182*$D$1+E182*$E$1+F182*$F$1+G182*$G$1+H182</f>
        <v>0</v>
      </c>
      <c r="O182" s="3"/>
    </row>
    <row r="183" spans="1:15" ht="42" x14ac:dyDescent="0.4">
      <c r="B183" s="18"/>
      <c r="C183" s="17">
        <v>2</v>
      </c>
      <c r="D183" s="7"/>
      <c r="E183" s="2"/>
      <c r="F183" s="2"/>
      <c r="G183" s="2"/>
      <c r="H183" s="8"/>
      <c r="I183">
        <f t="shared" ref="I183:I187" si="40">D183*$D$1+E183*$E$1+F183*$F$1+G183*$G$1+H183</f>
        <v>0</v>
      </c>
      <c r="O183" s="3"/>
    </row>
    <row r="184" spans="1:15" ht="42" x14ac:dyDescent="0.4">
      <c r="B184" s="18"/>
      <c r="C184" s="17">
        <v>8</v>
      </c>
      <c r="D184" s="7"/>
      <c r="E184" s="2"/>
      <c r="F184" s="2"/>
      <c r="G184" s="2"/>
      <c r="H184" s="8"/>
      <c r="I184">
        <f t="shared" si="40"/>
        <v>0</v>
      </c>
      <c r="O184" s="3"/>
    </row>
    <row r="185" spans="1:15" ht="42" x14ac:dyDescent="0.4">
      <c r="B185" s="18"/>
      <c r="C185" s="17">
        <v>16</v>
      </c>
      <c r="D185" s="7"/>
      <c r="E185" s="2"/>
      <c r="F185" s="2"/>
      <c r="G185" s="2"/>
      <c r="H185" s="8"/>
      <c r="I185">
        <f t="shared" si="40"/>
        <v>0</v>
      </c>
      <c r="O185" s="3"/>
    </row>
    <row r="186" spans="1:15" ht="42" x14ac:dyDescent="0.4">
      <c r="B186" s="18"/>
      <c r="C186" s="17">
        <v>32</v>
      </c>
      <c r="D186" s="7"/>
      <c r="E186" s="2"/>
      <c r="F186" s="2"/>
      <c r="G186" s="2"/>
      <c r="H186" s="8"/>
      <c r="I186">
        <f t="shared" si="40"/>
        <v>0</v>
      </c>
      <c r="O186" s="3"/>
    </row>
    <row r="187" spans="1:15" ht="42.75" thickBot="1" x14ac:dyDescent="0.45">
      <c r="B187" s="18"/>
      <c r="C187" s="17">
        <v>64</v>
      </c>
      <c r="D187" s="9"/>
      <c r="E187" s="10"/>
      <c r="F187" s="10"/>
      <c r="G187" s="10"/>
      <c r="H187" s="11"/>
      <c r="I187">
        <f t="shared" si="40"/>
        <v>0</v>
      </c>
      <c r="O187" s="3"/>
    </row>
    <row r="188" spans="1:15" ht="42" x14ac:dyDescent="0.4">
      <c r="B188" s="18"/>
      <c r="C188" s="17"/>
      <c r="D188" s="1">
        <f t="shared" ref="D188:H188" si="41">D182*$C$2+D183*$C$3+D184*$C$4+D185*$C$5+D186*$C$6+D187*$C$7</f>
        <v>0</v>
      </c>
      <c r="E188" s="1">
        <f t="shared" si="41"/>
        <v>0</v>
      </c>
      <c r="F188" s="1">
        <f t="shared" si="41"/>
        <v>0</v>
      </c>
      <c r="G188" s="1">
        <f t="shared" si="41"/>
        <v>0</v>
      </c>
      <c r="H188" s="1">
        <f t="shared" si="41"/>
        <v>0</v>
      </c>
      <c r="J188" s="20" t="str">
        <f>I182&amp;","&amp;I183&amp;","&amp;I184&amp;","&amp;I185&amp;","&amp;I186&amp;","&amp;I187</f>
        <v>0,0,0,0,0,0</v>
      </c>
      <c r="K188">
        <f>K179+1</f>
        <v>20</v>
      </c>
      <c r="L188" t="str">
        <f>K188*10+10&amp;"POKE#"&amp;DEC2HEX($B$1+K188*8)&amp;","&amp;J188</f>
        <v>210POKE#7A0,0,0,0,0,0,0</v>
      </c>
      <c r="O188" s="3"/>
    </row>
    <row r="189" spans="1:15" ht="42" x14ac:dyDescent="0.4">
      <c r="B189" s="18"/>
      <c r="C189" s="16"/>
      <c r="D189" s="1" t="str">
        <f>_xlfn.TEXTJOIN(",",,D188:H188)</f>
        <v>0,0,0,0,0</v>
      </c>
      <c r="E189" s="1"/>
      <c r="F189" s="1"/>
      <c r="G189" s="1"/>
      <c r="H189" s="1"/>
      <c r="L189" t="str">
        <f>K188*10+15&amp;"POKE#"&amp;DEC2HEX($A$1+K188*5)&amp;","&amp;D189</f>
        <v>215POKE#964,0,0,0,0,0</v>
      </c>
      <c r="O189" s="3"/>
    </row>
    <row r="190" spans="1:15" ht="42.75" thickBot="1" x14ac:dyDescent="0.45">
      <c r="B190" s="18"/>
      <c r="C190" s="17"/>
      <c r="O190" s="3"/>
    </row>
    <row r="191" spans="1:15" ht="42" x14ac:dyDescent="0.4">
      <c r="A191">
        <f>A182+1</f>
        <v>22</v>
      </c>
      <c r="B191" s="18" t="s">
        <v>21</v>
      </c>
      <c r="C191" s="17">
        <v>1</v>
      </c>
      <c r="D191" s="4"/>
      <c r="E191" s="5"/>
      <c r="F191" s="5"/>
      <c r="G191" s="5"/>
      <c r="H191" s="6"/>
      <c r="I191">
        <f>D191*$D$1+E191*$E$1+F191*$F$1+G191*$G$1+H191</f>
        <v>0</v>
      </c>
      <c r="O191" s="3"/>
    </row>
    <row r="192" spans="1:15" ht="42" x14ac:dyDescent="0.4">
      <c r="B192" s="18"/>
      <c r="C192" s="17">
        <v>2</v>
      </c>
      <c r="D192" s="7"/>
      <c r="E192" s="2"/>
      <c r="F192" s="2"/>
      <c r="G192" s="2"/>
      <c r="H192" s="8"/>
      <c r="I192">
        <f t="shared" ref="I192:I196" si="42">D192*$D$1+E192*$E$1+F192*$F$1+G192*$G$1+H192</f>
        <v>0</v>
      </c>
      <c r="O192" s="3"/>
    </row>
    <row r="193" spans="1:15" ht="42" x14ac:dyDescent="0.4">
      <c r="B193" s="18"/>
      <c r="C193" s="17">
        <v>8</v>
      </c>
      <c r="D193" s="7"/>
      <c r="E193" s="2"/>
      <c r="F193" s="2"/>
      <c r="G193" s="2"/>
      <c r="H193" s="8"/>
      <c r="I193">
        <f t="shared" si="42"/>
        <v>0</v>
      </c>
      <c r="O193" s="3"/>
    </row>
    <row r="194" spans="1:15" ht="42" x14ac:dyDescent="0.4">
      <c r="B194" s="18"/>
      <c r="C194" s="17">
        <v>16</v>
      </c>
      <c r="D194" s="7"/>
      <c r="E194" s="2"/>
      <c r="F194" s="2"/>
      <c r="G194" s="2"/>
      <c r="H194" s="8"/>
      <c r="I194">
        <f t="shared" si="42"/>
        <v>0</v>
      </c>
      <c r="O194" s="3"/>
    </row>
    <row r="195" spans="1:15" ht="42" x14ac:dyDescent="0.4">
      <c r="B195" s="18"/>
      <c r="C195" s="17">
        <v>32</v>
      </c>
      <c r="D195" s="7"/>
      <c r="E195" s="2"/>
      <c r="F195" s="2"/>
      <c r="G195" s="2"/>
      <c r="H195" s="8"/>
      <c r="I195">
        <f t="shared" si="42"/>
        <v>0</v>
      </c>
      <c r="O195" s="3"/>
    </row>
    <row r="196" spans="1:15" ht="42.75" thickBot="1" x14ac:dyDescent="0.45">
      <c r="B196" s="18"/>
      <c r="C196" s="17">
        <v>64</v>
      </c>
      <c r="D196" s="9"/>
      <c r="E196" s="10"/>
      <c r="F196" s="10"/>
      <c r="G196" s="10"/>
      <c r="H196" s="11"/>
      <c r="I196">
        <f t="shared" si="42"/>
        <v>0</v>
      </c>
      <c r="O196" s="3"/>
    </row>
    <row r="197" spans="1:15" ht="42" x14ac:dyDescent="0.4">
      <c r="B197" s="18"/>
      <c r="C197" s="17"/>
      <c r="D197" s="1">
        <f t="shared" ref="D197:H197" si="43">D191*$C$2+D192*$C$3+D193*$C$4+D194*$C$5+D195*$C$6+D196*$C$7</f>
        <v>0</v>
      </c>
      <c r="E197" s="1">
        <f t="shared" si="43"/>
        <v>0</v>
      </c>
      <c r="F197" s="1">
        <f t="shared" si="43"/>
        <v>0</v>
      </c>
      <c r="G197" s="1">
        <f t="shared" si="43"/>
        <v>0</v>
      </c>
      <c r="H197" s="1">
        <f t="shared" si="43"/>
        <v>0</v>
      </c>
      <c r="J197" s="20" t="str">
        <f>I191&amp;","&amp;I192&amp;","&amp;I193&amp;","&amp;I194&amp;","&amp;I195&amp;","&amp;I196</f>
        <v>0,0,0,0,0,0</v>
      </c>
      <c r="K197">
        <f>K188+1</f>
        <v>21</v>
      </c>
      <c r="L197" t="str">
        <f>K197*10+10&amp;"POKE#"&amp;DEC2HEX($B$1+K197*8)&amp;","&amp;J197</f>
        <v>220POKE#7A8,0,0,0,0,0,0</v>
      </c>
      <c r="O197" s="3"/>
    </row>
    <row r="198" spans="1:15" ht="42" x14ac:dyDescent="0.4">
      <c r="B198" s="18"/>
      <c r="C198" s="16"/>
      <c r="D198" s="1" t="str">
        <f>_xlfn.TEXTJOIN(",",,D197:H197)</f>
        <v>0,0,0,0,0</v>
      </c>
      <c r="E198" s="1"/>
      <c r="F198" s="1"/>
      <c r="G198" s="1"/>
      <c r="H198" s="1"/>
      <c r="L198" t="str">
        <f>K197*10+15&amp;"POKE#"&amp;DEC2HEX($A$1+K197*5)&amp;","&amp;D198</f>
        <v>225POKE#969,0,0,0,0,0</v>
      </c>
      <c r="O198" s="3"/>
    </row>
    <row r="199" spans="1:15" ht="42.75" thickBot="1" x14ac:dyDescent="0.45">
      <c r="B199" s="18"/>
      <c r="C199" s="17"/>
      <c r="O199" s="3"/>
    </row>
    <row r="200" spans="1:15" ht="42" x14ac:dyDescent="0.4">
      <c r="A200">
        <f>A191+1</f>
        <v>23</v>
      </c>
      <c r="B200" s="18" t="s">
        <v>22</v>
      </c>
      <c r="C200" s="17">
        <v>1</v>
      </c>
      <c r="D200" s="4"/>
      <c r="E200" s="5"/>
      <c r="F200" s="5"/>
      <c r="G200" s="5"/>
      <c r="H200" s="6"/>
      <c r="I200">
        <f>D200*$D$1+E200*$E$1+F200*$F$1+G200*$G$1+H200</f>
        <v>0</v>
      </c>
      <c r="O200" s="3"/>
    </row>
    <row r="201" spans="1:15" ht="42" x14ac:dyDescent="0.4">
      <c r="B201" s="18"/>
      <c r="C201" s="17">
        <v>2</v>
      </c>
      <c r="D201" s="7"/>
      <c r="E201" s="2"/>
      <c r="F201" s="2"/>
      <c r="G201" s="2"/>
      <c r="H201" s="8"/>
      <c r="I201">
        <f t="shared" ref="I201:I205" si="44">D201*$D$1+E201*$E$1+F201*$F$1+G201*$G$1+H201</f>
        <v>0</v>
      </c>
      <c r="O201" s="3"/>
    </row>
    <row r="202" spans="1:15" ht="42" x14ac:dyDescent="0.4">
      <c r="B202" s="18"/>
      <c r="C202" s="17">
        <v>8</v>
      </c>
      <c r="D202" s="7"/>
      <c r="E202" s="2"/>
      <c r="F202" s="2"/>
      <c r="G202" s="2"/>
      <c r="H202" s="8"/>
      <c r="I202">
        <f t="shared" si="44"/>
        <v>0</v>
      </c>
      <c r="O202" s="3"/>
    </row>
    <row r="203" spans="1:15" ht="42" x14ac:dyDescent="0.4">
      <c r="B203" s="18"/>
      <c r="C203" s="17">
        <v>16</v>
      </c>
      <c r="D203" s="7"/>
      <c r="E203" s="2"/>
      <c r="F203" s="2"/>
      <c r="G203" s="2"/>
      <c r="H203" s="8"/>
      <c r="I203">
        <f t="shared" si="44"/>
        <v>0</v>
      </c>
      <c r="O203" s="3"/>
    </row>
    <row r="204" spans="1:15" ht="42" x14ac:dyDescent="0.4">
      <c r="B204" s="18"/>
      <c r="C204" s="17">
        <v>32</v>
      </c>
      <c r="D204" s="7"/>
      <c r="E204" s="2"/>
      <c r="F204" s="2"/>
      <c r="G204" s="2"/>
      <c r="H204" s="8"/>
      <c r="I204">
        <f t="shared" si="44"/>
        <v>0</v>
      </c>
      <c r="O204" s="3"/>
    </row>
    <row r="205" spans="1:15" ht="42.75" thickBot="1" x14ac:dyDescent="0.45">
      <c r="B205" s="18"/>
      <c r="C205" s="17">
        <v>64</v>
      </c>
      <c r="D205" s="9"/>
      <c r="E205" s="10"/>
      <c r="F205" s="10"/>
      <c r="G205" s="10"/>
      <c r="H205" s="11"/>
      <c r="I205">
        <f t="shared" si="44"/>
        <v>0</v>
      </c>
      <c r="O205" s="3"/>
    </row>
    <row r="206" spans="1:15" ht="42" x14ac:dyDescent="0.4">
      <c r="B206" s="18"/>
      <c r="C206" s="17"/>
      <c r="D206" s="1">
        <f t="shared" ref="D206:H206" si="45">D200*$C$2+D201*$C$3+D202*$C$4+D203*$C$5+D204*$C$6+D205*$C$7</f>
        <v>0</v>
      </c>
      <c r="E206" s="1">
        <f t="shared" si="45"/>
        <v>0</v>
      </c>
      <c r="F206" s="1">
        <f t="shared" si="45"/>
        <v>0</v>
      </c>
      <c r="G206" s="1">
        <f t="shared" si="45"/>
        <v>0</v>
      </c>
      <c r="H206" s="1">
        <f t="shared" si="45"/>
        <v>0</v>
      </c>
      <c r="J206" s="20" t="str">
        <f>I200&amp;","&amp;I201&amp;","&amp;I202&amp;","&amp;I203&amp;","&amp;I204&amp;","&amp;I205</f>
        <v>0,0,0,0,0,0</v>
      </c>
      <c r="K206">
        <f>K197+1</f>
        <v>22</v>
      </c>
      <c r="L206" t="str">
        <f>K206*10+10&amp;"POKE#"&amp;DEC2HEX($B$1+K206*8)&amp;","&amp;J206</f>
        <v>230POKE#7B0,0,0,0,0,0,0</v>
      </c>
      <c r="O206" s="3"/>
    </row>
    <row r="207" spans="1:15" ht="42" x14ac:dyDescent="0.4">
      <c r="B207" s="18"/>
      <c r="C207" s="16"/>
      <c r="D207" s="1" t="str">
        <f>_xlfn.TEXTJOIN(",",,D206:H206)</f>
        <v>0,0,0,0,0</v>
      </c>
      <c r="E207" s="1"/>
      <c r="F207" s="1"/>
      <c r="G207" s="1"/>
      <c r="H207" s="1"/>
      <c r="L207" t="str">
        <f>K206*10+15&amp;"POKE#"&amp;DEC2HEX($A$1+K206*5)&amp;","&amp;D207</f>
        <v>235POKE#96E,0,0,0,0,0</v>
      </c>
      <c r="O207" s="3"/>
    </row>
    <row r="208" spans="1:15" ht="42.75" thickBot="1" x14ac:dyDescent="0.45">
      <c r="B208" s="18"/>
      <c r="C208" s="17"/>
      <c r="O208" s="3"/>
    </row>
    <row r="209" spans="1:15" ht="42" x14ac:dyDescent="0.4">
      <c r="A209">
        <f>A200+1</f>
        <v>24</v>
      </c>
      <c r="B209" s="18" t="s">
        <v>23</v>
      </c>
      <c r="C209" s="17">
        <v>1</v>
      </c>
      <c r="D209" s="4"/>
      <c r="E209" s="5"/>
      <c r="F209" s="5"/>
      <c r="G209" s="5"/>
      <c r="H209" s="6"/>
      <c r="I209">
        <f>D209*$D$1+E209*$E$1+F209*$F$1+G209*$G$1+H209</f>
        <v>0</v>
      </c>
      <c r="O209" s="3"/>
    </row>
    <row r="210" spans="1:15" ht="42" x14ac:dyDescent="0.4">
      <c r="B210" s="18"/>
      <c r="C210" s="17">
        <v>2</v>
      </c>
      <c r="D210" s="7"/>
      <c r="E210" s="2"/>
      <c r="F210" s="2"/>
      <c r="G210" s="2"/>
      <c r="H210" s="8"/>
      <c r="I210">
        <f t="shared" ref="I210:I214" si="46">D210*$D$1+E210*$E$1+F210*$F$1+G210*$G$1+H210</f>
        <v>0</v>
      </c>
      <c r="O210" s="3"/>
    </row>
    <row r="211" spans="1:15" ht="42" x14ac:dyDescent="0.4">
      <c r="B211" s="18"/>
      <c r="C211" s="17">
        <v>8</v>
      </c>
      <c r="D211" s="7"/>
      <c r="E211" s="2"/>
      <c r="F211" s="2"/>
      <c r="G211" s="2"/>
      <c r="H211" s="8"/>
      <c r="I211">
        <f t="shared" si="46"/>
        <v>0</v>
      </c>
      <c r="O211" s="3"/>
    </row>
    <row r="212" spans="1:15" ht="42" x14ac:dyDescent="0.4">
      <c r="B212" s="18"/>
      <c r="C212" s="17">
        <v>16</v>
      </c>
      <c r="D212" s="7"/>
      <c r="E212" s="2"/>
      <c r="F212" s="2"/>
      <c r="G212" s="2"/>
      <c r="H212" s="8"/>
      <c r="I212">
        <f t="shared" si="46"/>
        <v>0</v>
      </c>
      <c r="O212" s="3"/>
    </row>
    <row r="213" spans="1:15" ht="42" x14ac:dyDescent="0.4">
      <c r="B213" s="18"/>
      <c r="C213" s="17">
        <v>32</v>
      </c>
      <c r="D213" s="7"/>
      <c r="E213" s="2"/>
      <c r="F213" s="2"/>
      <c r="G213" s="2"/>
      <c r="H213" s="8"/>
      <c r="I213">
        <f t="shared" si="46"/>
        <v>0</v>
      </c>
      <c r="O213" s="3"/>
    </row>
    <row r="214" spans="1:15" ht="42.75" thickBot="1" x14ac:dyDescent="0.45">
      <c r="B214" s="18"/>
      <c r="C214" s="17">
        <v>64</v>
      </c>
      <c r="D214" s="9"/>
      <c r="E214" s="10"/>
      <c r="F214" s="10"/>
      <c r="G214" s="10"/>
      <c r="H214" s="11"/>
      <c r="I214">
        <f t="shared" si="46"/>
        <v>0</v>
      </c>
      <c r="O214" s="3"/>
    </row>
    <row r="215" spans="1:15" ht="42" x14ac:dyDescent="0.4">
      <c r="B215" s="18"/>
      <c r="C215" s="17"/>
      <c r="D215" s="1">
        <f t="shared" ref="D215:H215" si="47">D209*$C$2+D210*$C$3+D211*$C$4+D212*$C$5+D213*$C$6+D214*$C$7</f>
        <v>0</v>
      </c>
      <c r="E215" s="1">
        <f t="shared" si="47"/>
        <v>0</v>
      </c>
      <c r="F215" s="1">
        <f t="shared" si="47"/>
        <v>0</v>
      </c>
      <c r="G215" s="1">
        <f t="shared" si="47"/>
        <v>0</v>
      </c>
      <c r="H215" s="1">
        <f t="shared" si="47"/>
        <v>0</v>
      </c>
      <c r="J215" s="20" t="str">
        <f>I209&amp;","&amp;I210&amp;","&amp;I211&amp;","&amp;I212&amp;","&amp;I213&amp;","&amp;I214</f>
        <v>0,0,0,0,0,0</v>
      </c>
      <c r="K215">
        <f>K206+1</f>
        <v>23</v>
      </c>
      <c r="L215" t="str">
        <f>K215*10+10&amp;"POKE#"&amp;DEC2HEX($B$1+K215*8)&amp;","&amp;J215</f>
        <v>240POKE#7B8,0,0,0,0,0,0</v>
      </c>
      <c r="O215" s="3"/>
    </row>
    <row r="216" spans="1:15" ht="42" x14ac:dyDescent="0.4">
      <c r="B216" s="18"/>
      <c r="C216" s="16"/>
      <c r="D216" s="1" t="str">
        <f>_xlfn.TEXTJOIN(",",,D215:H215)</f>
        <v>0,0,0,0,0</v>
      </c>
      <c r="E216" s="1"/>
      <c r="F216" s="1"/>
      <c r="G216" s="1"/>
      <c r="H216" s="1"/>
      <c r="L216" t="str">
        <f>K215*10+15&amp;"POKE#"&amp;DEC2HEX($A$1+K215*5)&amp;","&amp;D216</f>
        <v>245POKE#973,0,0,0,0,0</v>
      </c>
      <c r="O216" s="3"/>
    </row>
    <row r="217" spans="1:15" ht="42.75" thickBot="1" x14ac:dyDescent="0.45">
      <c r="B217" s="18"/>
      <c r="C217" s="17"/>
      <c r="O217" s="3"/>
    </row>
    <row r="218" spans="1:15" ht="42" x14ac:dyDescent="0.4">
      <c r="A218">
        <f>A209+1</f>
        <v>25</v>
      </c>
      <c r="B218" s="18" t="s">
        <v>24</v>
      </c>
      <c r="C218" s="17">
        <v>1</v>
      </c>
      <c r="D218" s="4"/>
      <c r="E218" s="5"/>
      <c r="F218" s="5"/>
      <c r="G218" s="5"/>
      <c r="H218" s="6"/>
      <c r="I218">
        <f>D218*$D$1+E218*$E$1+F218*$F$1+G218*$G$1+H218</f>
        <v>0</v>
      </c>
      <c r="O218" s="3"/>
    </row>
    <row r="219" spans="1:15" ht="42" x14ac:dyDescent="0.4">
      <c r="B219" s="18"/>
      <c r="C219" s="17">
        <v>2</v>
      </c>
      <c r="D219" s="7"/>
      <c r="E219" s="2"/>
      <c r="F219" s="2"/>
      <c r="G219" s="2"/>
      <c r="H219" s="8"/>
      <c r="I219">
        <f t="shared" ref="I219:I223" si="48">D219*$D$1+E219*$E$1+F219*$F$1+G219*$G$1+H219</f>
        <v>0</v>
      </c>
      <c r="O219" s="3"/>
    </row>
    <row r="220" spans="1:15" ht="42" x14ac:dyDescent="0.4">
      <c r="B220" s="18"/>
      <c r="C220" s="17">
        <v>8</v>
      </c>
      <c r="D220" s="7"/>
      <c r="E220" s="2"/>
      <c r="F220" s="2"/>
      <c r="G220" s="2"/>
      <c r="H220" s="8"/>
      <c r="I220">
        <f t="shared" si="48"/>
        <v>0</v>
      </c>
      <c r="O220" s="3"/>
    </row>
    <row r="221" spans="1:15" ht="42" x14ac:dyDescent="0.4">
      <c r="B221" s="18"/>
      <c r="C221" s="17">
        <v>16</v>
      </c>
      <c r="D221" s="7"/>
      <c r="E221" s="2"/>
      <c r="F221" s="2"/>
      <c r="G221" s="2"/>
      <c r="H221" s="8"/>
      <c r="I221">
        <f t="shared" si="48"/>
        <v>0</v>
      </c>
      <c r="O221" s="3"/>
    </row>
    <row r="222" spans="1:15" ht="42" x14ac:dyDescent="0.4">
      <c r="B222" s="18"/>
      <c r="C222" s="17">
        <v>32</v>
      </c>
      <c r="D222" s="7"/>
      <c r="E222" s="2"/>
      <c r="F222" s="2"/>
      <c r="G222" s="2"/>
      <c r="H222" s="8"/>
      <c r="I222">
        <f t="shared" si="48"/>
        <v>0</v>
      </c>
      <c r="O222" s="3"/>
    </row>
    <row r="223" spans="1:15" ht="42.75" thickBot="1" x14ac:dyDescent="0.45">
      <c r="B223" s="18"/>
      <c r="C223" s="17">
        <v>64</v>
      </c>
      <c r="D223" s="9"/>
      <c r="E223" s="10"/>
      <c r="F223" s="10"/>
      <c r="G223" s="10"/>
      <c r="H223" s="11"/>
      <c r="I223">
        <f t="shared" si="48"/>
        <v>0</v>
      </c>
      <c r="O223" s="3"/>
    </row>
    <row r="224" spans="1:15" ht="42" x14ac:dyDescent="0.4">
      <c r="B224" s="18"/>
      <c r="C224" s="17"/>
      <c r="D224" s="1">
        <f t="shared" ref="D224:H224" si="49">D218*$C$2+D219*$C$3+D220*$C$4+D221*$C$5+D222*$C$6+D223*$C$7</f>
        <v>0</v>
      </c>
      <c r="E224" s="1">
        <f t="shared" si="49"/>
        <v>0</v>
      </c>
      <c r="F224" s="1">
        <f t="shared" si="49"/>
        <v>0</v>
      </c>
      <c r="G224" s="1">
        <f t="shared" si="49"/>
        <v>0</v>
      </c>
      <c r="H224" s="1">
        <f t="shared" si="49"/>
        <v>0</v>
      </c>
      <c r="J224" s="20" t="str">
        <f>I218&amp;","&amp;I219&amp;","&amp;I220&amp;","&amp;I221&amp;","&amp;I222&amp;","&amp;I223</f>
        <v>0,0,0,0,0,0</v>
      </c>
      <c r="K224">
        <f>K215+1</f>
        <v>24</v>
      </c>
      <c r="L224" t="str">
        <f>K224*10+10&amp;"POKE#"&amp;DEC2HEX($B$1+K224*8)&amp;","&amp;J224</f>
        <v>250POKE#7C0,0,0,0,0,0,0</v>
      </c>
      <c r="O224" s="3"/>
    </row>
    <row r="225" spans="1:15" ht="42" x14ac:dyDescent="0.4">
      <c r="B225" s="18"/>
      <c r="C225" s="16"/>
      <c r="D225" s="1" t="str">
        <f>_xlfn.TEXTJOIN(",",,D224:H224)</f>
        <v>0,0,0,0,0</v>
      </c>
      <c r="E225" s="1"/>
      <c r="F225" s="1"/>
      <c r="G225" s="1"/>
      <c r="H225" s="1"/>
      <c r="L225" t="str">
        <f>K224*10+15&amp;"POKE#"&amp;DEC2HEX($A$1+K224*5)&amp;","&amp;D225</f>
        <v>255POKE#978,0,0,0,0,0</v>
      </c>
      <c r="O225" s="3"/>
    </row>
    <row r="226" spans="1:15" ht="42.75" thickBot="1" x14ac:dyDescent="0.45">
      <c r="B226" s="18"/>
      <c r="C226" s="17"/>
      <c r="O226" s="3"/>
    </row>
    <row r="227" spans="1:15" ht="42" x14ac:dyDescent="0.4">
      <c r="A227">
        <f>A218+1</f>
        <v>26</v>
      </c>
      <c r="B227" s="18" t="s">
        <v>25</v>
      </c>
      <c r="C227" s="17">
        <v>1</v>
      </c>
      <c r="D227" s="4"/>
      <c r="E227" s="5"/>
      <c r="F227" s="5"/>
      <c r="G227" s="5"/>
      <c r="H227" s="6"/>
      <c r="I227">
        <f>D227*$D$1+E227*$E$1+F227*$F$1+G227*$G$1+H227</f>
        <v>0</v>
      </c>
      <c r="O227" s="3"/>
    </row>
    <row r="228" spans="1:15" ht="42" x14ac:dyDescent="0.4">
      <c r="B228" s="18"/>
      <c r="C228" s="17">
        <v>2</v>
      </c>
      <c r="D228" s="7"/>
      <c r="E228" s="2"/>
      <c r="F228" s="2"/>
      <c r="G228" s="2"/>
      <c r="H228" s="8"/>
      <c r="I228">
        <f t="shared" ref="I228:I232" si="50">D228*$D$1+E228*$E$1+F228*$F$1+G228*$G$1+H228</f>
        <v>0</v>
      </c>
      <c r="O228" s="3"/>
    </row>
    <row r="229" spans="1:15" ht="42" x14ac:dyDescent="0.4">
      <c r="B229" s="18"/>
      <c r="C229" s="17">
        <v>8</v>
      </c>
      <c r="D229" s="7"/>
      <c r="E229" s="2"/>
      <c r="F229" s="2"/>
      <c r="G229" s="2"/>
      <c r="H229" s="8"/>
      <c r="I229">
        <f t="shared" si="50"/>
        <v>0</v>
      </c>
      <c r="O229" s="3"/>
    </row>
    <row r="230" spans="1:15" ht="42" x14ac:dyDescent="0.4">
      <c r="B230" s="18"/>
      <c r="C230" s="17">
        <v>16</v>
      </c>
      <c r="D230" s="7"/>
      <c r="E230" s="2"/>
      <c r="F230" s="2"/>
      <c r="G230" s="2"/>
      <c r="H230" s="8"/>
      <c r="I230">
        <f t="shared" si="50"/>
        <v>0</v>
      </c>
      <c r="O230" s="3"/>
    </row>
    <row r="231" spans="1:15" ht="42" x14ac:dyDescent="0.4">
      <c r="B231" s="18"/>
      <c r="C231" s="17">
        <v>32</v>
      </c>
      <c r="D231" s="7"/>
      <c r="E231" s="2"/>
      <c r="F231" s="2"/>
      <c r="G231" s="2"/>
      <c r="H231" s="8"/>
      <c r="I231">
        <f t="shared" si="50"/>
        <v>0</v>
      </c>
      <c r="O231" s="3"/>
    </row>
    <row r="232" spans="1:15" ht="42.75" thickBot="1" x14ac:dyDescent="0.45">
      <c r="B232" s="18"/>
      <c r="C232" s="17">
        <v>64</v>
      </c>
      <c r="D232" s="9"/>
      <c r="E232" s="10"/>
      <c r="F232" s="10"/>
      <c r="G232" s="10"/>
      <c r="H232" s="11"/>
      <c r="I232">
        <f t="shared" si="50"/>
        <v>0</v>
      </c>
      <c r="O232" s="3"/>
    </row>
    <row r="233" spans="1:15" ht="42" x14ac:dyDescent="0.4">
      <c r="B233" s="18"/>
      <c r="C233" s="17"/>
      <c r="D233" s="1">
        <f t="shared" ref="D233:H233" si="51">D227*$C$2+D228*$C$3+D229*$C$4+D230*$C$5+D231*$C$6+D232*$C$7</f>
        <v>0</v>
      </c>
      <c r="E233" s="1">
        <f t="shared" si="51"/>
        <v>0</v>
      </c>
      <c r="F233" s="1">
        <f t="shared" si="51"/>
        <v>0</v>
      </c>
      <c r="G233" s="1">
        <f t="shared" si="51"/>
        <v>0</v>
      </c>
      <c r="H233" s="1">
        <f t="shared" si="51"/>
        <v>0</v>
      </c>
      <c r="J233" s="20" t="str">
        <f>I227&amp;","&amp;I228&amp;","&amp;I229&amp;","&amp;I230&amp;","&amp;I231&amp;","&amp;I232</f>
        <v>0,0,0,0,0,0</v>
      </c>
      <c r="K233">
        <f>K224+1</f>
        <v>25</v>
      </c>
      <c r="L233" t="str">
        <f>K233*10+10&amp;"POKE#"&amp;DEC2HEX($B$1+K233*8)&amp;","&amp;J233</f>
        <v>260POKE#7C8,0,0,0,0,0,0</v>
      </c>
      <c r="O233" s="3"/>
    </row>
    <row r="234" spans="1:15" ht="42" x14ac:dyDescent="0.4">
      <c r="B234" s="18"/>
      <c r="C234" s="16"/>
      <c r="D234" s="1" t="str">
        <f>_xlfn.TEXTJOIN(",",,D233:H233)</f>
        <v>0,0,0,0,0</v>
      </c>
      <c r="E234" s="1"/>
      <c r="F234" s="1"/>
      <c r="G234" s="1"/>
      <c r="H234" s="1"/>
      <c r="L234" t="str">
        <f>K233*10+15&amp;"POKE#"&amp;DEC2HEX($A$1+K233*5)&amp;","&amp;D234</f>
        <v>265POKE#97D,0,0,0,0,0</v>
      </c>
      <c r="O234" s="3"/>
    </row>
    <row r="235" spans="1:15" ht="42.75" thickBot="1" x14ac:dyDescent="0.45">
      <c r="B235" s="18"/>
      <c r="C235" s="17"/>
      <c r="O235" s="3"/>
    </row>
    <row r="236" spans="1:15" ht="42" x14ac:dyDescent="0.4">
      <c r="A236">
        <f>A227+1</f>
        <v>27</v>
      </c>
      <c r="B236" s="18" t="s">
        <v>26</v>
      </c>
      <c r="C236" s="17">
        <v>1</v>
      </c>
      <c r="D236" s="4"/>
      <c r="E236" s="5"/>
      <c r="F236" s="5"/>
      <c r="G236" s="5"/>
      <c r="H236" s="6"/>
      <c r="I236">
        <f>D236*$D$1+E236*$E$1+F236*$F$1+G236*$G$1+H236</f>
        <v>0</v>
      </c>
      <c r="O236" s="3"/>
    </row>
    <row r="237" spans="1:15" ht="42" x14ac:dyDescent="0.4">
      <c r="B237" s="18"/>
      <c r="C237" s="17">
        <v>2</v>
      </c>
      <c r="D237" s="7"/>
      <c r="E237" s="2"/>
      <c r="F237" s="2"/>
      <c r="G237" s="2"/>
      <c r="H237" s="8"/>
      <c r="I237">
        <f t="shared" ref="I237:I241" si="52">D237*$D$1+E237*$E$1+F237*$F$1+G237*$G$1+H237</f>
        <v>0</v>
      </c>
      <c r="O237" s="3"/>
    </row>
    <row r="238" spans="1:15" ht="42" x14ac:dyDescent="0.4">
      <c r="B238" s="18"/>
      <c r="C238" s="17">
        <v>8</v>
      </c>
      <c r="D238" s="7"/>
      <c r="E238" s="2"/>
      <c r="F238" s="2"/>
      <c r="G238" s="2"/>
      <c r="H238" s="8"/>
      <c r="I238">
        <f t="shared" si="52"/>
        <v>0</v>
      </c>
      <c r="O238" s="3"/>
    </row>
    <row r="239" spans="1:15" ht="42" x14ac:dyDescent="0.4">
      <c r="B239" s="18"/>
      <c r="C239" s="17">
        <v>16</v>
      </c>
      <c r="D239" s="7"/>
      <c r="E239" s="2"/>
      <c r="F239" s="2"/>
      <c r="G239" s="2"/>
      <c r="H239" s="8"/>
      <c r="I239">
        <f t="shared" si="52"/>
        <v>0</v>
      </c>
      <c r="O239" s="3"/>
    </row>
    <row r="240" spans="1:15" ht="42" x14ac:dyDescent="0.4">
      <c r="B240" s="18"/>
      <c r="C240" s="17">
        <v>32</v>
      </c>
      <c r="D240" s="7"/>
      <c r="E240" s="2"/>
      <c r="F240" s="2"/>
      <c r="G240" s="2"/>
      <c r="H240" s="8"/>
      <c r="I240">
        <f t="shared" si="52"/>
        <v>0</v>
      </c>
      <c r="O240" s="3"/>
    </row>
    <row r="241" spans="1:15" ht="42.75" thickBot="1" x14ac:dyDescent="0.45">
      <c r="B241" s="18"/>
      <c r="C241" s="17">
        <v>64</v>
      </c>
      <c r="D241" s="9"/>
      <c r="E241" s="10"/>
      <c r="F241" s="10"/>
      <c r="G241" s="10"/>
      <c r="H241" s="11"/>
      <c r="I241">
        <f t="shared" si="52"/>
        <v>0</v>
      </c>
      <c r="O241" s="3"/>
    </row>
    <row r="242" spans="1:15" ht="42" x14ac:dyDescent="0.4">
      <c r="B242" s="18"/>
      <c r="C242" s="17"/>
      <c r="D242" s="1">
        <f t="shared" ref="D242:H242" si="53">D236*$C$2+D237*$C$3+D238*$C$4+D239*$C$5+D240*$C$6+D241*$C$7</f>
        <v>0</v>
      </c>
      <c r="E242" s="1">
        <f t="shared" si="53"/>
        <v>0</v>
      </c>
      <c r="F242" s="1">
        <f t="shared" si="53"/>
        <v>0</v>
      </c>
      <c r="G242" s="1">
        <f t="shared" si="53"/>
        <v>0</v>
      </c>
      <c r="H242" s="1">
        <f t="shared" si="53"/>
        <v>0</v>
      </c>
      <c r="J242" s="20" t="str">
        <f>I236&amp;","&amp;I237&amp;","&amp;I238&amp;","&amp;I239&amp;","&amp;I240&amp;","&amp;I241</f>
        <v>0,0,0,0,0,0</v>
      </c>
      <c r="K242">
        <f>K233+1</f>
        <v>26</v>
      </c>
      <c r="L242" t="str">
        <f>K242*10+10&amp;"POKE#"&amp;DEC2HEX($B$1+K242*8)&amp;","&amp;J242</f>
        <v>270POKE#7D0,0,0,0,0,0,0</v>
      </c>
      <c r="O242" s="3"/>
    </row>
    <row r="243" spans="1:15" ht="42" x14ac:dyDescent="0.4">
      <c r="B243" s="18"/>
      <c r="C243" s="16"/>
      <c r="D243" s="1" t="str">
        <f>_xlfn.TEXTJOIN(",",,D242:H242)</f>
        <v>0,0,0,0,0</v>
      </c>
      <c r="E243" s="1"/>
      <c r="F243" s="1"/>
      <c r="G243" s="1"/>
      <c r="H243" s="1"/>
      <c r="L243" t="str">
        <f>K242*10+15&amp;"POKE#"&amp;DEC2HEX($A$1+K242*5)&amp;","&amp;D243</f>
        <v>275POKE#982,0,0,0,0,0</v>
      </c>
      <c r="O243" s="3"/>
    </row>
    <row r="244" spans="1:15" ht="42.75" thickBot="1" x14ac:dyDescent="0.45">
      <c r="B244" s="18"/>
      <c r="C244" s="17"/>
      <c r="O244" s="3"/>
    </row>
    <row r="245" spans="1:15" ht="42" x14ac:dyDescent="0.4">
      <c r="A245">
        <f>A236+1</f>
        <v>28</v>
      </c>
      <c r="B245" s="18" t="s">
        <v>27</v>
      </c>
      <c r="C245" s="17">
        <v>1</v>
      </c>
      <c r="D245" s="4"/>
      <c r="E245" s="5"/>
      <c r="F245" s="5"/>
      <c r="G245" s="5"/>
      <c r="H245" s="6"/>
      <c r="I245">
        <f>D245*$D$1+E245*$E$1+F245*$F$1+G245*$G$1+H245</f>
        <v>0</v>
      </c>
      <c r="O245" s="3"/>
    </row>
    <row r="246" spans="1:15" ht="42" x14ac:dyDescent="0.4">
      <c r="B246" s="18"/>
      <c r="C246" s="17">
        <v>2</v>
      </c>
      <c r="D246" s="7"/>
      <c r="E246" s="2"/>
      <c r="F246" s="2"/>
      <c r="G246" s="2"/>
      <c r="H246" s="8"/>
      <c r="I246">
        <f t="shared" ref="I246:I250" si="54">D246*$D$1+E246*$E$1+F246*$F$1+G246*$G$1+H246</f>
        <v>0</v>
      </c>
      <c r="O246" s="3"/>
    </row>
    <row r="247" spans="1:15" ht="42" x14ac:dyDescent="0.4">
      <c r="B247" s="18"/>
      <c r="C247" s="17">
        <v>8</v>
      </c>
      <c r="D247" s="7"/>
      <c r="E247" s="2"/>
      <c r="F247" s="2"/>
      <c r="G247" s="2"/>
      <c r="H247" s="8"/>
      <c r="I247">
        <f t="shared" si="54"/>
        <v>0</v>
      </c>
      <c r="O247" s="3"/>
    </row>
    <row r="248" spans="1:15" ht="42" x14ac:dyDescent="0.4">
      <c r="B248" s="18"/>
      <c r="C248" s="17">
        <v>16</v>
      </c>
      <c r="D248" s="7"/>
      <c r="E248" s="2"/>
      <c r="F248" s="2"/>
      <c r="G248" s="2"/>
      <c r="H248" s="8"/>
      <c r="I248">
        <f t="shared" si="54"/>
        <v>0</v>
      </c>
      <c r="O248" s="3"/>
    </row>
    <row r="249" spans="1:15" ht="42" x14ac:dyDescent="0.4">
      <c r="B249" s="18"/>
      <c r="C249" s="17">
        <v>32</v>
      </c>
      <c r="D249" s="7"/>
      <c r="E249" s="2"/>
      <c r="F249" s="2"/>
      <c r="G249" s="2"/>
      <c r="H249" s="8"/>
      <c r="I249">
        <f t="shared" si="54"/>
        <v>0</v>
      </c>
      <c r="O249" s="3"/>
    </row>
    <row r="250" spans="1:15" ht="42.75" thickBot="1" x14ac:dyDescent="0.45">
      <c r="B250" s="18"/>
      <c r="C250" s="17">
        <v>64</v>
      </c>
      <c r="D250" s="9"/>
      <c r="E250" s="10"/>
      <c r="F250" s="10"/>
      <c r="G250" s="10"/>
      <c r="H250" s="11"/>
      <c r="I250">
        <f t="shared" si="54"/>
        <v>0</v>
      </c>
      <c r="O250" s="3"/>
    </row>
    <row r="251" spans="1:15" ht="42" x14ac:dyDescent="0.4">
      <c r="B251" s="18"/>
      <c r="C251" s="17"/>
      <c r="D251" s="1">
        <f t="shared" ref="D251:H251" si="55">D245*$C$2+D246*$C$3+D247*$C$4+D248*$C$5+D249*$C$6+D250*$C$7</f>
        <v>0</v>
      </c>
      <c r="E251" s="1">
        <f t="shared" si="55"/>
        <v>0</v>
      </c>
      <c r="F251" s="1">
        <f t="shared" si="55"/>
        <v>0</v>
      </c>
      <c r="G251" s="1">
        <f t="shared" si="55"/>
        <v>0</v>
      </c>
      <c r="H251" s="1">
        <f t="shared" si="55"/>
        <v>0</v>
      </c>
      <c r="J251" s="20" t="str">
        <f>I245&amp;","&amp;I246&amp;","&amp;I247&amp;","&amp;I248&amp;","&amp;I249&amp;","&amp;I250</f>
        <v>0,0,0,0,0,0</v>
      </c>
      <c r="K251">
        <f>K242+1</f>
        <v>27</v>
      </c>
      <c r="L251" t="str">
        <f>K251*10+10&amp;"POKE#"&amp;DEC2HEX($B$1+K251*8)&amp;","&amp;J251</f>
        <v>280POKE#7D8,0,0,0,0,0,0</v>
      </c>
    </row>
    <row r="252" spans="1:15" ht="42" x14ac:dyDescent="0.4">
      <c r="B252" s="18"/>
      <c r="C252" s="16"/>
      <c r="D252" s="1" t="str">
        <f>_xlfn.TEXTJOIN(",",,D251:H251)</f>
        <v>0,0,0,0,0</v>
      </c>
      <c r="E252" s="1"/>
      <c r="F252" s="1"/>
      <c r="G252" s="1"/>
      <c r="H252" s="1"/>
      <c r="L252" t="str">
        <f>K251*10+15&amp;"POKE#"&amp;DEC2HEX($A$1+K251*5)&amp;","&amp;D252</f>
        <v>285POKE#987,0,0,0,0,0</v>
      </c>
    </row>
    <row r="253" spans="1:15" ht="42.75" thickBot="1" x14ac:dyDescent="0.45">
      <c r="B253" s="18"/>
      <c r="C253" s="17"/>
    </row>
    <row r="254" spans="1:15" ht="42" x14ac:dyDescent="0.4">
      <c r="A254">
        <f>A245+1</f>
        <v>29</v>
      </c>
      <c r="B254" s="18" t="s">
        <v>28</v>
      </c>
      <c r="C254" s="17">
        <v>1</v>
      </c>
      <c r="D254" s="4"/>
      <c r="E254" s="5"/>
      <c r="F254" s="5"/>
      <c r="G254" s="5"/>
      <c r="H254" s="6"/>
      <c r="I254">
        <f>D254*$D$1+E254*$E$1+F254*$F$1+G254*$G$1+H254</f>
        <v>0</v>
      </c>
    </row>
    <row r="255" spans="1:15" ht="42" x14ac:dyDescent="0.4">
      <c r="B255" s="18"/>
      <c r="C255" s="17">
        <v>2</v>
      </c>
      <c r="D255" s="7"/>
      <c r="E255" s="2"/>
      <c r="F255" s="2"/>
      <c r="G255" s="2"/>
      <c r="H255" s="8"/>
      <c r="I255">
        <f t="shared" ref="I255:I259" si="56">D255*$D$1+E255*$E$1+F255*$F$1+G255*$G$1+H255</f>
        <v>0</v>
      </c>
    </row>
    <row r="256" spans="1:15" ht="42" x14ac:dyDescent="0.4">
      <c r="B256" s="18"/>
      <c r="C256" s="17">
        <v>8</v>
      </c>
      <c r="D256" s="7"/>
      <c r="E256" s="2"/>
      <c r="F256" s="2"/>
      <c r="G256" s="2"/>
      <c r="H256" s="8"/>
      <c r="I256">
        <f t="shared" si="56"/>
        <v>0</v>
      </c>
    </row>
    <row r="257" spans="1:12" ht="42" x14ac:dyDescent="0.4">
      <c r="B257" s="18"/>
      <c r="C257" s="17">
        <v>16</v>
      </c>
      <c r="D257" s="7"/>
      <c r="E257" s="2"/>
      <c r="F257" s="2"/>
      <c r="G257" s="2"/>
      <c r="H257" s="8"/>
      <c r="I257">
        <f t="shared" si="56"/>
        <v>0</v>
      </c>
    </row>
    <row r="258" spans="1:12" ht="42" x14ac:dyDescent="0.4">
      <c r="B258" s="18"/>
      <c r="C258" s="17">
        <v>32</v>
      </c>
      <c r="D258" s="7"/>
      <c r="E258" s="2"/>
      <c r="F258" s="2"/>
      <c r="G258" s="2"/>
      <c r="H258" s="8"/>
      <c r="I258">
        <f t="shared" si="56"/>
        <v>0</v>
      </c>
    </row>
    <row r="259" spans="1:12" ht="42.75" thickBot="1" x14ac:dyDescent="0.45">
      <c r="B259" s="18"/>
      <c r="C259" s="17">
        <v>64</v>
      </c>
      <c r="D259" s="9"/>
      <c r="E259" s="10"/>
      <c r="F259" s="10"/>
      <c r="G259" s="10"/>
      <c r="H259" s="11"/>
      <c r="I259">
        <f t="shared" si="56"/>
        <v>0</v>
      </c>
    </row>
    <row r="260" spans="1:12" ht="42" x14ac:dyDescent="0.4">
      <c r="B260" s="18"/>
      <c r="C260" s="17"/>
      <c r="D260" s="1">
        <f t="shared" ref="D260:H260" si="57">D254*$C$2+D255*$C$3+D256*$C$4+D257*$C$5+D258*$C$6+D259*$C$7</f>
        <v>0</v>
      </c>
      <c r="E260" s="1">
        <f t="shared" si="57"/>
        <v>0</v>
      </c>
      <c r="F260" s="1">
        <f t="shared" si="57"/>
        <v>0</v>
      </c>
      <c r="G260" s="1">
        <f t="shared" si="57"/>
        <v>0</v>
      </c>
      <c r="H260" s="1">
        <f t="shared" si="57"/>
        <v>0</v>
      </c>
      <c r="J260" s="20" t="str">
        <f>I254&amp;","&amp;I255&amp;","&amp;I256&amp;","&amp;I257&amp;","&amp;I258&amp;","&amp;I259</f>
        <v>0,0,0,0,0,0</v>
      </c>
      <c r="K260">
        <f>K251+1</f>
        <v>28</v>
      </c>
      <c r="L260" t="str">
        <f>K260*10+10&amp;"POKE#"&amp;DEC2HEX($B$1+K260*8)&amp;","&amp;J260</f>
        <v>290POKE#7E0,0,0,0,0,0,0</v>
      </c>
    </row>
    <row r="261" spans="1:12" ht="42" x14ac:dyDescent="0.4">
      <c r="B261" s="18"/>
      <c r="C261" s="16"/>
      <c r="D261" s="1" t="str">
        <f>_xlfn.TEXTJOIN(",",,D260:H260)</f>
        <v>0,0,0,0,0</v>
      </c>
      <c r="E261" s="1"/>
      <c r="F261" s="1"/>
      <c r="G261" s="1"/>
      <c r="H261" s="1"/>
      <c r="L261" t="str">
        <f>K260*10+15&amp;"POKE#"&amp;DEC2HEX($A$1+K260*5)&amp;","&amp;D261</f>
        <v>295POKE#98C,0,0,0,0,0</v>
      </c>
    </row>
    <row r="262" spans="1:12" ht="42.75" thickBot="1" x14ac:dyDescent="0.45">
      <c r="B262" s="18"/>
      <c r="C262" s="17"/>
    </row>
    <row r="263" spans="1:12" ht="42" x14ac:dyDescent="0.4">
      <c r="A263">
        <f>A254+1</f>
        <v>30</v>
      </c>
      <c r="B263" s="18" t="s">
        <v>29</v>
      </c>
      <c r="C263" s="17">
        <v>1</v>
      </c>
      <c r="D263" s="4"/>
      <c r="E263" s="5"/>
      <c r="F263" s="5"/>
      <c r="G263" s="5"/>
      <c r="H263" s="6"/>
      <c r="I263">
        <f>D263*$D$1+E263*$E$1+F263*$F$1+G263*$G$1+H263</f>
        <v>0</v>
      </c>
    </row>
    <row r="264" spans="1:12" ht="42" x14ac:dyDescent="0.4">
      <c r="B264" s="18"/>
      <c r="C264" s="17">
        <v>2</v>
      </c>
      <c r="D264" s="7"/>
      <c r="E264" s="2"/>
      <c r="F264" s="2"/>
      <c r="G264" s="2"/>
      <c r="H264" s="8"/>
      <c r="I264">
        <f t="shared" ref="I264:I268" si="58">D264*$D$1+E264*$E$1+F264*$F$1+G264*$G$1+H264</f>
        <v>0</v>
      </c>
    </row>
    <row r="265" spans="1:12" ht="42" x14ac:dyDescent="0.4">
      <c r="B265" s="18"/>
      <c r="C265" s="17">
        <v>8</v>
      </c>
      <c r="D265" s="7"/>
      <c r="E265" s="2"/>
      <c r="F265" s="2"/>
      <c r="G265" s="2"/>
      <c r="H265" s="8"/>
      <c r="I265">
        <f t="shared" si="58"/>
        <v>0</v>
      </c>
    </row>
    <row r="266" spans="1:12" ht="42" x14ac:dyDescent="0.4">
      <c r="B266" s="18"/>
      <c r="C266" s="17">
        <v>16</v>
      </c>
      <c r="D266" s="7"/>
      <c r="E266" s="2"/>
      <c r="F266" s="2"/>
      <c r="G266" s="2"/>
      <c r="H266" s="8"/>
      <c r="I266">
        <f t="shared" si="58"/>
        <v>0</v>
      </c>
    </row>
    <row r="267" spans="1:12" ht="42" x14ac:dyDescent="0.4">
      <c r="B267" s="18"/>
      <c r="C267" s="17">
        <v>32</v>
      </c>
      <c r="D267" s="7"/>
      <c r="E267" s="2"/>
      <c r="F267" s="2"/>
      <c r="G267" s="2"/>
      <c r="H267" s="8"/>
      <c r="I267">
        <f t="shared" si="58"/>
        <v>0</v>
      </c>
    </row>
    <row r="268" spans="1:12" ht="42.75" thickBot="1" x14ac:dyDescent="0.45">
      <c r="B268" s="18"/>
      <c r="C268" s="17">
        <v>64</v>
      </c>
      <c r="D268" s="9"/>
      <c r="E268" s="10"/>
      <c r="F268" s="10"/>
      <c r="G268" s="10"/>
      <c r="H268" s="11"/>
      <c r="I268">
        <f t="shared" si="58"/>
        <v>0</v>
      </c>
    </row>
    <row r="269" spans="1:12" ht="42" x14ac:dyDescent="0.4">
      <c r="B269" s="18"/>
      <c r="C269" s="17"/>
      <c r="D269" s="1">
        <f t="shared" ref="D269:H269" si="59">D263*$C$2+D264*$C$3+D265*$C$4+D266*$C$5+D267*$C$6+D268*$C$7</f>
        <v>0</v>
      </c>
      <c r="E269" s="1">
        <f t="shared" si="59"/>
        <v>0</v>
      </c>
      <c r="F269" s="1">
        <f t="shared" si="59"/>
        <v>0</v>
      </c>
      <c r="G269" s="1">
        <f t="shared" si="59"/>
        <v>0</v>
      </c>
      <c r="H269" s="1">
        <f t="shared" si="59"/>
        <v>0</v>
      </c>
      <c r="J269" s="20" t="str">
        <f>I263&amp;","&amp;I264&amp;","&amp;I265&amp;","&amp;I266&amp;","&amp;I267&amp;","&amp;I268</f>
        <v>0,0,0,0,0,0</v>
      </c>
      <c r="K269">
        <f>K260+1</f>
        <v>29</v>
      </c>
      <c r="L269" t="str">
        <f>K269*10+10&amp;"POKE#"&amp;DEC2HEX($B$1+K269*8)&amp;","&amp;J269</f>
        <v>300POKE#7E8,0,0,0,0,0,0</v>
      </c>
    </row>
    <row r="270" spans="1:12" ht="42" x14ac:dyDescent="0.4">
      <c r="B270" s="18"/>
      <c r="C270" s="16"/>
      <c r="D270" s="1" t="str">
        <f>_xlfn.TEXTJOIN(",",,D269:H269)</f>
        <v>0,0,0,0,0</v>
      </c>
      <c r="E270" s="1"/>
      <c r="F270" s="1"/>
      <c r="G270" s="1"/>
      <c r="H270" s="1"/>
      <c r="L270" t="str">
        <f>K269*10+15&amp;"POKE#"&amp;DEC2HEX($A$1+K269*5)&amp;","&amp;D270</f>
        <v>305POKE#991,0,0,0,0,0</v>
      </c>
    </row>
    <row r="271" spans="1:12" ht="42.75" thickBot="1" x14ac:dyDescent="0.45">
      <c r="B271" s="18"/>
      <c r="C271" s="17"/>
    </row>
    <row r="272" spans="1:12" ht="42" x14ac:dyDescent="0.4">
      <c r="A272">
        <f>A263+1</f>
        <v>31</v>
      </c>
      <c r="B272" s="18" t="s">
        <v>30</v>
      </c>
      <c r="C272" s="17">
        <v>1</v>
      </c>
      <c r="D272" s="4"/>
      <c r="E272" s="5"/>
      <c r="F272" s="5"/>
      <c r="G272" s="5"/>
      <c r="H272" s="6"/>
      <c r="I272">
        <f>D272*$D$1+E272*$E$1+F272*$F$1+G272*$G$1+H272</f>
        <v>0</v>
      </c>
    </row>
    <row r="273" spans="1:12" ht="42" x14ac:dyDescent="0.4">
      <c r="B273" s="18"/>
      <c r="C273" s="17">
        <v>2</v>
      </c>
      <c r="D273" s="7"/>
      <c r="E273" s="2"/>
      <c r="F273" s="2"/>
      <c r="G273" s="2"/>
      <c r="H273" s="8"/>
      <c r="I273">
        <f t="shared" ref="I273:I277" si="60">D273*$D$1+E273*$E$1+F273*$F$1+G273*$G$1+H273</f>
        <v>0</v>
      </c>
    </row>
    <row r="274" spans="1:12" ht="42" x14ac:dyDescent="0.4">
      <c r="B274" s="18"/>
      <c r="C274" s="17">
        <v>8</v>
      </c>
      <c r="D274" s="7"/>
      <c r="E274" s="2"/>
      <c r="F274" s="2"/>
      <c r="G274" s="2"/>
      <c r="H274" s="8"/>
      <c r="I274">
        <f t="shared" si="60"/>
        <v>0</v>
      </c>
    </row>
    <row r="275" spans="1:12" ht="42" x14ac:dyDescent="0.4">
      <c r="B275" s="18"/>
      <c r="C275" s="17">
        <v>16</v>
      </c>
      <c r="D275" s="7"/>
      <c r="E275" s="2"/>
      <c r="F275" s="2"/>
      <c r="G275" s="2"/>
      <c r="H275" s="8"/>
      <c r="I275">
        <f t="shared" si="60"/>
        <v>0</v>
      </c>
    </row>
    <row r="276" spans="1:12" ht="42" x14ac:dyDescent="0.4">
      <c r="B276" s="18"/>
      <c r="C276" s="17">
        <v>32</v>
      </c>
      <c r="D276" s="7"/>
      <c r="E276" s="2"/>
      <c r="F276" s="2"/>
      <c r="G276" s="2"/>
      <c r="H276" s="8"/>
      <c r="I276">
        <f t="shared" si="60"/>
        <v>0</v>
      </c>
    </row>
    <row r="277" spans="1:12" ht="42.75" thickBot="1" x14ac:dyDescent="0.45">
      <c r="B277" s="18"/>
      <c r="C277" s="17">
        <v>64</v>
      </c>
      <c r="D277" s="9"/>
      <c r="E277" s="10"/>
      <c r="F277" s="10"/>
      <c r="G277" s="10"/>
      <c r="H277" s="11"/>
      <c r="I277">
        <f t="shared" si="60"/>
        <v>0</v>
      </c>
    </row>
    <row r="278" spans="1:12" ht="42" x14ac:dyDescent="0.4">
      <c r="B278" s="18"/>
      <c r="C278" s="17"/>
      <c r="D278" s="1">
        <f t="shared" ref="D278:H278" si="61">D272*$C$2+D273*$C$3+D274*$C$4+D275*$C$5+D276*$C$6+D277*$C$7</f>
        <v>0</v>
      </c>
      <c r="E278" s="1">
        <f t="shared" si="61"/>
        <v>0</v>
      </c>
      <c r="F278" s="1">
        <f t="shared" si="61"/>
        <v>0</v>
      </c>
      <c r="G278" s="1">
        <f t="shared" si="61"/>
        <v>0</v>
      </c>
      <c r="H278" s="1">
        <f t="shared" si="61"/>
        <v>0</v>
      </c>
      <c r="J278" s="20" t="str">
        <f>I272&amp;","&amp;I273&amp;","&amp;I274&amp;","&amp;I275&amp;","&amp;I276&amp;","&amp;I277</f>
        <v>0,0,0,0,0,0</v>
      </c>
      <c r="K278">
        <f>K269+1</f>
        <v>30</v>
      </c>
      <c r="L278" t="str">
        <f>K278*10+10&amp;"POKE#"&amp;DEC2HEX($B$1+K278*8)&amp;","&amp;J278</f>
        <v>310POKE#7F0,0,0,0,0,0,0</v>
      </c>
    </row>
    <row r="279" spans="1:12" ht="42" x14ac:dyDescent="0.4">
      <c r="B279" s="18"/>
      <c r="C279" s="16"/>
      <c r="D279" s="1" t="str">
        <f>_xlfn.TEXTJOIN(",",,D278:H278)</f>
        <v>0,0,0,0,0</v>
      </c>
      <c r="E279" s="1"/>
      <c r="F279" s="1"/>
      <c r="G279" s="1"/>
      <c r="H279" s="1"/>
      <c r="L279" t="str">
        <f>K278*10+15&amp;"POKE#"&amp;DEC2HEX($A$1+K278*5)&amp;","&amp;D279</f>
        <v>315POKE#996,0,0,0,0,0</v>
      </c>
    </row>
    <row r="280" spans="1:12" ht="42.75" thickBot="1" x14ac:dyDescent="0.45">
      <c r="B280" s="18"/>
      <c r="C280" s="17"/>
    </row>
    <row r="281" spans="1:12" ht="42" x14ac:dyDescent="0.4">
      <c r="A281">
        <f>A272+1</f>
        <v>32</v>
      </c>
      <c r="B281" s="18" t="s">
        <v>31</v>
      </c>
      <c r="C281" s="17">
        <v>1</v>
      </c>
      <c r="D281" s="4"/>
      <c r="E281" s="5"/>
      <c r="F281" s="5"/>
      <c r="G281" s="5"/>
      <c r="H281" s="6"/>
      <c r="I281">
        <f>D281*$D$1+E281*$E$1+F281*$F$1+G281*$G$1+H281</f>
        <v>0</v>
      </c>
    </row>
    <row r="282" spans="1:12" ht="42" x14ac:dyDescent="0.4">
      <c r="B282" s="18"/>
      <c r="C282" s="17">
        <v>2</v>
      </c>
      <c r="D282" s="7"/>
      <c r="E282" s="2"/>
      <c r="F282" s="2"/>
      <c r="G282" s="2"/>
      <c r="H282" s="8"/>
      <c r="I282">
        <f t="shared" ref="I282:I286" si="62">D282*$D$1+E282*$E$1+F282*$F$1+G282*$G$1+H282</f>
        <v>0</v>
      </c>
    </row>
    <row r="283" spans="1:12" ht="42" x14ac:dyDescent="0.4">
      <c r="B283" s="18"/>
      <c r="C283" s="17">
        <v>8</v>
      </c>
      <c r="D283" s="7"/>
      <c r="E283" s="2"/>
      <c r="F283" s="2"/>
      <c r="G283" s="2"/>
      <c r="H283" s="8"/>
      <c r="I283">
        <f t="shared" si="62"/>
        <v>0</v>
      </c>
    </row>
    <row r="284" spans="1:12" ht="42" x14ac:dyDescent="0.4">
      <c r="B284" s="18"/>
      <c r="C284" s="17">
        <v>16</v>
      </c>
      <c r="D284" s="7"/>
      <c r="E284" s="2"/>
      <c r="F284" s="2"/>
      <c r="G284" s="2"/>
      <c r="H284" s="8"/>
      <c r="I284">
        <f t="shared" si="62"/>
        <v>0</v>
      </c>
    </row>
    <row r="285" spans="1:12" ht="42" x14ac:dyDescent="0.4">
      <c r="B285" s="18"/>
      <c r="C285" s="17">
        <v>32</v>
      </c>
      <c r="D285" s="7"/>
      <c r="E285" s="2"/>
      <c r="F285" s="2"/>
      <c r="G285" s="2"/>
      <c r="H285" s="8"/>
      <c r="I285">
        <f t="shared" si="62"/>
        <v>0</v>
      </c>
    </row>
    <row r="286" spans="1:12" ht="42.75" thickBot="1" x14ac:dyDescent="0.45">
      <c r="B286" s="18"/>
      <c r="C286" s="17">
        <v>64</v>
      </c>
      <c r="D286" s="9"/>
      <c r="E286" s="10"/>
      <c r="F286" s="10"/>
      <c r="G286" s="10"/>
      <c r="H286" s="11"/>
      <c r="I286">
        <f t="shared" si="62"/>
        <v>0</v>
      </c>
    </row>
    <row r="287" spans="1:12" ht="42" x14ac:dyDescent="0.4">
      <c r="B287" s="18"/>
      <c r="C287" s="17"/>
      <c r="D287" s="1">
        <f t="shared" ref="D287:H287" si="63">D281*$C$2+D282*$C$3+D283*$C$4+D284*$C$5+D285*$C$6+D286*$C$7</f>
        <v>0</v>
      </c>
      <c r="E287" s="1">
        <f t="shared" si="63"/>
        <v>0</v>
      </c>
      <c r="F287" s="1">
        <f t="shared" si="63"/>
        <v>0</v>
      </c>
      <c r="G287" s="1">
        <f t="shared" si="63"/>
        <v>0</v>
      </c>
      <c r="H287" s="1">
        <f t="shared" si="63"/>
        <v>0</v>
      </c>
      <c r="J287" s="20" t="str">
        <f>I281&amp;","&amp;I282&amp;","&amp;I283&amp;","&amp;I284&amp;","&amp;I285&amp;","&amp;I286</f>
        <v>0,0,0,0,0,0</v>
      </c>
      <c r="K287">
        <f>K278+1</f>
        <v>31</v>
      </c>
      <c r="L287" t="str">
        <f>K287*10+10&amp;"POKE#"&amp;DEC2HEX($B$1+K287*8)&amp;","&amp;J287</f>
        <v>320POKE#7F8,0,0,0,0,0,0</v>
      </c>
    </row>
    <row r="288" spans="1:12" ht="42" x14ac:dyDescent="0.4">
      <c r="B288" s="18"/>
      <c r="C288" s="16"/>
      <c r="D288" s="1" t="str">
        <f>_xlfn.TEXTJOIN(",",,D287:H287)</f>
        <v>0,0,0,0,0</v>
      </c>
      <c r="E288" s="1"/>
      <c r="F288" s="1"/>
      <c r="G288" s="1"/>
      <c r="H288" s="1"/>
      <c r="L288" t="str">
        <f>K287*10+15&amp;"POKE#"&amp;DEC2HEX($A$1+K287*5)&amp;","&amp;D288</f>
        <v>325POKE#99B,0,0,0,0,0</v>
      </c>
    </row>
  </sheetData>
  <phoneticPr fontId="1"/>
  <conditionalFormatting sqref="H2:H7">
    <cfRule type="cellIs" dxfId="399" priority="389" operator="equal">
      <formula>1</formula>
    </cfRule>
  </conditionalFormatting>
  <conditionalFormatting sqref="D2:F6">
    <cfRule type="cellIs" dxfId="398" priority="388" operator="equal">
      <formula>1</formula>
    </cfRule>
  </conditionalFormatting>
  <conditionalFormatting sqref="G2:G6">
    <cfRule type="cellIs" dxfId="397" priority="387" operator="equal">
      <formula>1</formula>
    </cfRule>
  </conditionalFormatting>
  <conditionalFormatting sqref="H2:H6">
    <cfRule type="cellIs" dxfId="396" priority="386" operator="equal">
      <formula>1</formula>
    </cfRule>
  </conditionalFormatting>
  <conditionalFormatting sqref="D7:F7">
    <cfRule type="cellIs" dxfId="395" priority="385" operator="equal">
      <formula>1</formula>
    </cfRule>
  </conditionalFormatting>
  <conditionalFormatting sqref="G7">
    <cfRule type="cellIs" dxfId="394" priority="384" operator="equal">
      <formula>1</formula>
    </cfRule>
  </conditionalFormatting>
  <conditionalFormatting sqref="H7">
    <cfRule type="cellIs" dxfId="393" priority="383" operator="equal">
      <formula>1</formula>
    </cfRule>
  </conditionalFormatting>
  <conditionalFormatting sqref="H6">
    <cfRule type="cellIs" dxfId="392" priority="382" operator="equal">
      <formula>1</formula>
    </cfRule>
  </conditionalFormatting>
  <conditionalFormatting sqref="G2:G6">
    <cfRule type="cellIs" dxfId="391" priority="381" operator="equal">
      <formula>1</formula>
    </cfRule>
  </conditionalFormatting>
  <conditionalFormatting sqref="G7">
    <cfRule type="cellIs" dxfId="390" priority="380" operator="equal">
      <formula>1</formula>
    </cfRule>
  </conditionalFormatting>
  <conditionalFormatting sqref="G6">
    <cfRule type="cellIs" dxfId="389" priority="379" operator="equal">
      <formula>1</formula>
    </cfRule>
  </conditionalFormatting>
  <conditionalFormatting sqref="H263:H268">
    <cfRule type="cellIs" dxfId="388" priority="33" operator="equal">
      <formula>1</formula>
    </cfRule>
  </conditionalFormatting>
  <conditionalFormatting sqref="D263:F267 D280:F280">
    <cfRule type="cellIs" dxfId="387" priority="32" operator="equal">
      <formula>1</formula>
    </cfRule>
  </conditionalFormatting>
  <conditionalFormatting sqref="G263:G267 G280">
    <cfRule type="cellIs" dxfId="386" priority="31" operator="equal">
      <formula>1</formula>
    </cfRule>
  </conditionalFormatting>
  <conditionalFormatting sqref="H263:H267 H280">
    <cfRule type="cellIs" dxfId="385" priority="30" operator="equal">
      <formula>1</formula>
    </cfRule>
  </conditionalFormatting>
  <conditionalFormatting sqref="D268:F268">
    <cfRule type="cellIs" dxfId="384" priority="29" operator="equal">
      <formula>1</formula>
    </cfRule>
  </conditionalFormatting>
  <conditionalFormatting sqref="G268">
    <cfRule type="cellIs" dxfId="383" priority="28" operator="equal">
      <formula>1</formula>
    </cfRule>
  </conditionalFormatting>
  <conditionalFormatting sqref="H268">
    <cfRule type="cellIs" dxfId="382" priority="27" operator="equal">
      <formula>1</formula>
    </cfRule>
  </conditionalFormatting>
  <conditionalFormatting sqref="H267">
    <cfRule type="cellIs" dxfId="381" priority="26" operator="equal">
      <formula>1</formula>
    </cfRule>
  </conditionalFormatting>
  <conditionalFormatting sqref="G263:G267 G280">
    <cfRule type="cellIs" dxfId="380" priority="25" operator="equal">
      <formula>1</formula>
    </cfRule>
  </conditionalFormatting>
  <conditionalFormatting sqref="G268">
    <cfRule type="cellIs" dxfId="379" priority="24" operator="equal">
      <formula>1</formula>
    </cfRule>
  </conditionalFormatting>
  <conditionalFormatting sqref="G267">
    <cfRule type="cellIs" dxfId="378" priority="23" operator="equal">
      <formula>1</formula>
    </cfRule>
  </conditionalFormatting>
  <conditionalFormatting sqref="D61:F61">
    <cfRule type="cellIs" dxfId="366" priority="286" operator="equal">
      <formula>1</formula>
    </cfRule>
  </conditionalFormatting>
  <conditionalFormatting sqref="G61">
    <cfRule type="cellIs" dxfId="365" priority="285" operator="equal">
      <formula>1</formula>
    </cfRule>
  </conditionalFormatting>
  <conditionalFormatting sqref="H61">
    <cfRule type="cellIs" dxfId="364" priority="284" operator="equal">
      <formula>1</formula>
    </cfRule>
  </conditionalFormatting>
  <conditionalFormatting sqref="H60">
    <cfRule type="cellIs" dxfId="363" priority="283" operator="equal">
      <formula>1</formula>
    </cfRule>
  </conditionalFormatting>
  <conditionalFormatting sqref="G56:G60 G73">
    <cfRule type="cellIs" dxfId="362" priority="282" operator="equal">
      <formula>1</formula>
    </cfRule>
  </conditionalFormatting>
  <conditionalFormatting sqref="G61">
    <cfRule type="cellIs" dxfId="361" priority="281" operator="equal">
      <formula>1</formula>
    </cfRule>
  </conditionalFormatting>
  <conditionalFormatting sqref="G60">
    <cfRule type="cellIs" dxfId="360" priority="280" operator="equal">
      <formula>1</formula>
    </cfRule>
  </conditionalFormatting>
  <conditionalFormatting sqref="H65:H70">
    <cfRule type="cellIs" dxfId="359" priority="279" operator="equal">
      <formula>1</formula>
    </cfRule>
  </conditionalFormatting>
  <conditionalFormatting sqref="D65:F69">
    <cfRule type="cellIs" dxfId="358" priority="278" operator="equal">
      <formula>1</formula>
    </cfRule>
  </conditionalFormatting>
  <conditionalFormatting sqref="G65:G69">
    <cfRule type="cellIs" dxfId="357" priority="277" operator="equal">
      <formula>1</formula>
    </cfRule>
  </conditionalFormatting>
  <conditionalFormatting sqref="H65:H69">
    <cfRule type="cellIs" dxfId="356" priority="276" operator="equal">
      <formula>1</formula>
    </cfRule>
  </conditionalFormatting>
  <conditionalFormatting sqref="H11:H16">
    <cfRule type="cellIs" dxfId="355" priority="345" operator="equal">
      <formula>1</formula>
    </cfRule>
  </conditionalFormatting>
  <conditionalFormatting sqref="D11:F15">
    <cfRule type="cellIs" dxfId="354" priority="344" operator="equal">
      <formula>1</formula>
    </cfRule>
  </conditionalFormatting>
  <conditionalFormatting sqref="G11:G15">
    <cfRule type="cellIs" dxfId="353" priority="343" operator="equal">
      <formula>1</formula>
    </cfRule>
  </conditionalFormatting>
  <conditionalFormatting sqref="H11:H15">
    <cfRule type="cellIs" dxfId="352" priority="342" operator="equal">
      <formula>1</formula>
    </cfRule>
  </conditionalFormatting>
  <conditionalFormatting sqref="D16:F16">
    <cfRule type="cellIs" dxfId="351" priority="341" operator="equal">
      <formula>1</formula>
    </cfRule>
  </conditionalFormatting>
  <conditionalFormatting sqref="G16">
    <cfRule type="cellIs" dxfId="350" priority="340" operator="equal">
      <formula>1</formula>
    </cfRule>
  </conditionalFormatting>
  <conditionalFormatting sqref="H16">
    <cfRule type="cellIs" dxfId="349" priority="339" operator="equal">
      <formula>1</formula>
    </cfRule>
  </conditionalFormatting>
  <conditionalFormatting sqref="H15">
    <cfRule type="cellIs" dxfId="348" priority="338" operator="equal">
      <formula>1</formula>
    </cfRule>
  </conditionalFormatting>
  <conditionalFormatting sqref="G11:G15">
    <cfRule type="cellIs" dxfId="347" priority="337" operator="equal">
      <formula>1</formula>
    </cfRule>
  </conditionalFormatting>
  <conditionalFormatting sqref="G16">
    <cfRule type="cellIs" dxfId="346" priority="336" operator="equal">
      <formula>1</formula>
    </cfRule>
  </conditionalFormatting>
  <conditionalFormatting sqref="G15">
    <cfRule type="cellIs" dxfId="345" priority="335" operator="equal">
      <formula>1</formula>
    </cfRule>
  </conditionalFormatting>
  <conditionalFormatting sqref="H20:H25">
    <cfRule type="cellIs" dxfId="344" priority="334" operator="equal">
      <formula>1</formula>
    </cfRule>
  </conditionalFormatting>
  <conditionalFormatting sqref="D20:F24 D37:F37">
    <cfRule type="cellIs" dxfId="343" priority="333" operator="equal">
      <formula>1</formula>
    </cfRule>
  </conditionalFormatting>
  <conditionalFormatting sqref="G20:G24 G37">
    <cfRule type="cellIs" dxfId="342" priority="332" operator="equal">
      <formula>1</formula>
    </cfRule>
  </conditionalFormatting>
  <conditionalFormatting sqref="H20:H24 H37">
    <cfRule type="cellIs" dxfId="341" priority="331" operator="equal">
      <formula>1</formula>
    </cfRule>
  </conditionalFormatting>
  <conditionalFormatting sqref="D25:F25">
    <cfRule type="cellIs" dxfId="340" priority="330" operator="equal">
      <formula>1</formula>
    </cfRule>
  </conditionalFormatting>
  <conditionalFormatting sqref="G25">
    <cfRule type="cellIs" dxfId="339" priority="329" operator="equal">
      <formula>1</formula>
    </cfRule>
  </conditionalFormatting>
  <conditionalFormatting sqref="H25">
    <cfRule type="cellIs" dxfId="338" priority="328" operator="equal">
      <formula>1</formula>
    </cfRule>
  </conditionalFormatting>
  <conditionalFormatting sqref="H24">
    <cfRule type="cellIs" dxfId="337" priority="327" operator="equal">
      <formula>1</formula>
    </cfRule>
  </conditionalFormatting>
  <conditionalFormatting sqref="G20:G24 G37">
    <cfRule type="cellIs" dxfId="336" priority="326" operator="equal">
      <formula>1</formula>
    </cfRule>
  </conditionalFormatting>
  <conditionalFormatting sqref="G25">
    <cfRule type="cellIs" dxfId="335" priority="325" operator="equal">
      <formula>1</formula>
    </cfRule>
  </conditionalFormatting>
  <conditionalFormatting sqref="G24">
    <cfRule type="cellIs" dxfId="334" priority="324" operator="equal">
      <formula>1</formula>
    </cfRule>
  </conditionalFormatting>
  <conditionalFormatting sqref="G285">
    <cfRule type="cellIs" dxfId="333" priority="1" operator="equal">
      <formula>1</formula>
    </cfRule>
  </conditionalFormatting>
  <conditionalFormatting sqref="H29:H34">
    <cfRule type="cellIs" dxfId="322" priority="323" operator="equal">
      <formula>1</formula>
    </cfRule>
  </conditionalFormatting>
  <conditionalFormatting sqref="D29:F33">
    <cfRule type="cellIs" dxfId="321" priority="322" operator="equal">
      <formula>1</formula>
    </cfRule>
  </conditionalFormatting>
  <conditionalFormatting sqref="G29:G33">
    <cfRule type="cellIs" dxfId="320" priority="321" operator="equal">
      <formula>1</formula>
    </cfRule>
  </conditionalFormatting>
  <conditionalFormatting sqref="H29:H33">
    <cfRule type="cellIs" dxfId="319" priority="320" operator="equal">
      <formula>1</formula>
    </cfRule>
  </conditionalFormatting>
  <conditionalFormatting sqref="D34:F34">
    <cfRule type="cellIs" dxfId="318" priority="319" operator="equal">
      <formula>1</formula>
    </cfRule>
  </conditionalFormatting>
  <conditionalFormatting sqref="G34">
    <cfRule type="cellIs" dxfId="317" priority="318" operator="equal">
      <formula>1</formula>
    </cfRule>
  </conditionalFormatting>
  <conditionalFormatting sqref="H34">
    <cfRule type="cellIs" dxfId="316" priority="317" operator="equal">
      <formula>1</formula>
    </cfRule>
  </conditionalFormatting>
  <conditionalFormatting sqref="H33">
    <cfRule type="cellIs" dxfId="315" priority="316" operator="equal">
      <formula>1</formula>
    </cfRule>
  </conditionalFormatting>
  <conditionalFormatting sqref="G29:G33">
    <cfRule type="cellIs" dxfId="314" priority="315" operator="equal">
      <formula>1</formula>
    </cfRule>
  </conditionalFormatting>
  <conditionalFormatting sqref="G34">
    <cfRule type="cellIs" dxfId="313" priority="314" operator="equal">
      <formula>1</formula>
    </cfRule>
  </conditionalFormatting>
  <conditionalFormatting sqref="G33">
    <cfRule type="cellIs" dxfId="312" priority="313" operator="equal">
      <formula>1</formula>
    </cfRule>
  </conditionalFormatting>
  <conditionalFormatting sqref="H38:H43">
    <cfRule type="cellIs" dxfId="311" priority="312" operator="equal">
      <formula>1</formula>
    </cfRule>
  </conditionalFormatting>
  <conditionalFormatting sqref="D38:F42 D55:F55">
    <cfRule type="cellIs" dxfId="310" priority="311" operator="equal">
      <formula>1</formula>
    </cfRule>
  </conditionalFormatting>
  <conditionalFormatting sqref="G38:G42 G55">
    <cfRule type="cellIs" dxfId="309" priority="310" operator="equal">
      <formula>1</formula>
    </cfRule>
  </conditionalFormatting>
  <conditionalFormatting sqref="H38:H42 H55">
    <cfRule type="cellIs" dxfId="308" priority="309" operator="equal">
      <formula>1</formula>
    </cfRule>
  </conditionalFormatting>
  <conditionalFormatting sqref="D43:F43">
    <cfRule type="cellIs" dxfId="307" priority="308" operator="equal">
      <formula>1</formula>
    </cfRule>
  </conditionalFormatting>
  <conditionalFormatting sqref="G43">
    <cfRule type="cellIs" dxfId="306" priority="307" operator="equal">
      <formula>1</formula>
    </cfRule>
  </conditionalFormatting>
  <conditionalFormatting sqref="H43">
    <cfRule type="cellIs" dxfId="305" priority="306" operator="equal">
      <formula>1</formula>
    </cfRule>
  </conditionalFormatting>
  <conditionalFormatting sqref="H42">
    <cfRule type="cellIs" dxfId="304" priority="305" operator="equal">
      <formula>1</formula>
    </cfRule>
  </conditionalFormatting>
  <conditionalFormatting sqref="G38:G42 G55">
    <cfRule type="cellIs" dxfId="303" priority="304" operator="equal">
      <formula>1</formula>
    </cfRule>
  </conditionalFormatting>
  <conditionalFormatting sqref="G43">
    <cfRule type="cellIs" dxfId="302" priority="303" operator="equal">
      <formula>1</formula>
    </cfRule>
  </conditionalFormatting>
  <conditionalFormatting sqref="G42">
    <cfRule type="cellIs" dxfId="301" priority="302" operator="equal">
      <formula>1</formula>
    </cfRule>
  </conditionalFormatting>
  <conditionalFormatting sqref="H47:H52">
    <cfRule type="cellIs" dxfId="300" priority="301" operator="equal">
      <formula>1</formula>
    </cfRule>
  </conditionalFormatting>
  <conditionalFormatting sqref="D47:F51">
    <cfRule type="cellIs" dxfId="299" priority="300" operator="equal">
      <formula>1</formula>
    </cfRule>
  </conditionalFormatting>
  <conditionalFormatting sqref="G47:G51">
    <cfRule type="cellIs" dxfId="298" priority="299" operator="equal">
      <formula>1</formula>
    </cfRule>
  </conditionalFormatting>
  <conditionalFormatting sqref="H47:H51">
    <cfRule type="cellIs" dxfId="297" priority="298" operator="equal">
      <formula>1</formula>
    </cfRule>
  </conditionalFormatting>
  <conditionalFormatting sqref="D52:F52">
    <cfRule type="cellIs" dxfId="296" priority="297" operator="equal">
      <formula>1</formula>
    </cfRule>
  </conditionalFormatting>
  <conditionalFormatting sqref="G52">
    <cfRule type="cellIs" dxfId="295" priority="296" operator="equal">
      <formula>1</formula>
    </cfRule>
  </conditionalFormatting>
  <conditionalFormatting sqref="H52">
    <cfRule type="cellIs" dxfId="294" priority="295" operator="equal">
      <formula>1</formula>
    </cfRule>
  </conditionalFormatting>
  <conditionalFormatting sqref="H51">
    <cfRule type="cellIs" dxfId="293" priority="294" operator="equal">
      <formula>1</formula>
    </cfRule>
  </conditionalFormatting>
  <conditionalFormatting sqref="G47:G51">
    <cfRule type="cellIs" dxfId="292" priority="293" operator="equal">
      <formula>1</formula>
    </cfRule>
  </conditionalFormatting>
  <conditionalFormatting sqref="G52">
    <cfRule type="cellIs" dxfId="291" priority="292" operator="equal">
      <formula>1</formula>
    </cfRule>
  </conditionalFormatting>
  <conditionalFormatting sqref="G51">
    <cfRule type="cellIs" dxfId="290" priority="291" operator="equal">
      <formula>1</formula>
    </cfRule>
  </conditionalFormatting>
  <conditionalFormatting sqref="H56:H61">
    <cfRule type="cellIs" dxfId="289" priority="290" operator="equal">
      <formula>1</formula>
    </cfRule>
  </conditionalFormatting>
  <conditionalFormatting sqref="D56:F60 D73:F73">
    <cfRule type="cellIs" dxfId="288" priority="289" operator="equal">
      <formula>1</formula>
    </cfRule>
  </conditionalFormatting>
  <conditionalFormatting sqref="G56:G60 G73">
    <cfRule type="cellIs" dxfId="287" priority="288" operator="equal">
      <formula>1</formula>
    </cfRule>
  </conditionalFormatting>
  <conditionalFormatting sqref="H56:H60 H73">
    <cfRule type="cellIs" dxfId="286" priority="287" operator="equal">
      <formula>1</formula>
    </cfRule>
  </conditionalFormatting>
  <conditionalFormatting sqref="D70:F70">
    <cfRule type="cellIs" dxfId="274" priority="275" operator="equal">
      <formula>1</formula>
    </cfRule>
  </conditionalFormatting>
  <conditionalFormatting sqref="G70">
    <cfRule type="cellIs" dxfId="273" priority="274" operator="equal">
      <formula>1</formula>
    </cfRule>
  </conditionalFormatting>
  <conditionalFormatting sqref="H70">
    <cfRule type="cellIs" dxfId="272" priority="273" operator="equal">
      <formula>1</formula>
    </cfRule>
  </conditionalFormatting>
  <conditionalFormatting sqref="H69">
    <cfRule type="cellIs" dxfId="271" priority="272" operator="equal">
      <formula>1</formula>
    </cfRule>
  </conditionalFormatting>
  <conditionalFormatting sqref="G65:G69">
    <cfRule type="cellIs" dxfId="270" priority="271" operator="equal">
      <formula>1</formula>
    </cfRule>
  </conditionalFormatting>
  <conditionalFormatting sqref="G70">
    <cfRule type="cellIs" dxfId="269" priority="270" operator="equal">
      <formula>1</formula>
    </cfRule>
  </conditionalFormatting>
  <conditionalFormatting sqref="G69">
    <cfRule type="cellIs" dxfId="268" priority="269" operator="equal">
      <formula>1</formula>
    </cfRule>
  </conditionalFormatting>
  <conditionalFormatting sqref="H74:H79">
    <cfRule type="cellIs" dxfId="267" priority="268" operator="equal">
      <formula>1</formula>
    </cfRule>
  </conditionalFormatting>
  <conditionalFormatting sqref="D74:F78">
    <cfRule type="cellIs" dxfId="266" priority="267" operator="equal">
      <formula>1</formula>
    </cfRule>
  </conditionalFormatting>
  <conditionalFormatting sqref="G74:G78">
    <cfRule type="cellIs" dxfId="265" priority="266" operator="equal">
      <formula>1</formula>
    </cfRule>
  </conditionalFormatting>
  <conditionalFormatting sqref="H74:H78">
    <cfRule type="cellIs" dxfId="264" priority="265" operator="equal">
      <formula>1</formula>
    </cfRule>
  </conditionalFormatting>
  <conditionalFormatting sqref="D79:F79">
    <cfRule type="cellIs" dxfId="263" priority="264" operator="equal">
      <formula>1</formula>
    </cfRule>
  </conditionalFormatting>
  <conditionalFormatting sqref="G79">
    <cfRule type="cellIs" dxfId="262" priority="263" operator="equal">
      <formula>1</formula>
    </cfRule>
  </conditionalFormatting>
  <conditionalFormatting sqref="H79">
    <cfRule type="cellIs" dxfId="261" priority="262" operator="equal">
      <formula>1</formula>
    </cfRule>
  </conditionalFormatting>
  <conditionalFormatting sqref="H78">
    <cfRule type="cellIs" dxfId="260" priority="261" operator="equal">
      <formula>1</formula>
    </cfRule>
  </conditionalFormatting>
  <conditionalFormatting sqref="G74:G78">
    <cfRule type="cellIs" dxfId="259" priority="260" operator="equal">
      <formula>1</formula>
    </cfRule>
  </conditionalFormatting>
  <conditionalFormatting sqref="G79">
    <cfRule type="cellIs" dxfId="258" priority="259" operator="equal">
      <formula>1</formula>
    </cfRule>
  </conditionalFormatting>
  <conditionalFormatting sqref="G78">
    <cfRule type="cellIs" dxfId="257" priority="258" operator="equal">
      <formula>1</formula>
    </cfRule>
  </conditionalFormatting>
  <conditionalFormatting sqref="H83:H88">
    <cfRule type="cellIs" dxfId="256" priority="257" operator="equal">
      <formula>1</formula>
    </cfRule>
  </conditionalFormatting>
  <conditionalFormatting sqref="D83:F87 D100:F100">
    <cfRule type="cellIs" dxfId="255" priority="256" operator="equal">
      <formula>1</formula>
    </cfRule>
  </conditionalFormatting>
  <conditionalFormatting sqref="G83:G87 G100">
    <cfRule type="cellIs" dxfId="254" priority="255" operator="equal">
      <formula>1</formula>
    </cfRule>
  </conditionalFormatting>
  <conditionalFormatting sqref="H83:H87 H100">
    <cfRule type="cellIs" dxfId="253" priority="254" operator="equal">
      <formula>1</formula>
    </cfRule>
  </conditionalFormatting>
  <conditionalFormatting sqref="D88:F88">
    <cfRule type="cellIs" dxfId="252" priority="253" operator="equal">
      <formula>1</formula>
    </cfRule>
  </conditionalFormatting>
  <conditionalFormatting sqref="G88">
    <cfRule type="cellIs" dxfId="251" priority="252" operator="equal">
      <formula>1</formula>
    </cfRule>
  </conditionalFormatting>
  <conditionalFormatting sqref="H88">
    <cfRule type="cellIs" dxfId="250" priority="251" operator="equal">
      <formula>1</formula>
    </cfRule>
  </conditionalFormatting>
  <conditionalFormatting sqref="H87">
    <cfRule type="cellIs" dxfId="249" priority="250" operator="equal">
      <formula>1</formula>
    </cfRule>
  </conditionalFormatting>
  <conditionalFormatting sqref="G83:G87 G100">
    <cfRule type="cellIs" dxfId="248" priority="249" operator="equal">
      <formula>1</formula>
    </cfRule>
  </conditionalFormatting>
  <conditionalFormatting sqref="G88">
    <cfRule type="cellIs" dxfId="247" priority="248" operator="equal">
      <formula>1</formula>
    </cfRule>
  </conditionalFormatting>
  <conditionalFormatting sqref="G87">
    <cfRule type="cellIs" dxfId="246" priority="247" operator="equal">
      <formula>1</formula>
    </cfRule>
  </conditionalFormatting>
  <conditionalFormatting sqref="H92:H97">
    <cfRule type="cellIs" dxfId="245" priority="246" operator="equal">
      <formula>1</formula>
    </cfRule>
  </conditionalFormatting>
  <conditionalFormatting sqref="D92:F96">
    <cfRule type="cellIs" dxfId="244" priority="245" operator="equal">
      <formula>1</formula>
    </cfRule>
  </conditionalFormatting>
  <conditionalFormatting sqref="G92:G96">
    <cfRule type="cellIs" dxfId="243" priority="244" operator="equal">
      <formula>1</formula>
    </cfRule>
  </conditionalFormatting>
  <conditionalFormatting sqref="H92:H96">
    <cfRule type="cellIs" dxfId="242" priority="243" operator="equal">
      <formula>1</formula>
    </cfRule>
  </conditionalFormatting>
  <conditionalFormatting sqref="D97:F97">
    <cfRule type="cellIs" dxfId="241" priority="242" operator="equal">
      <formula>1</formula>
    </cfRule>
  </conditionalFormatting>
  <conditionalFormatting sqref="G97">
    <cfRule type="cellIs" dxfId="240" priority="241" operator="equal">
      <formula>1</formula>
    </cfRule>
  </conditionalFormatting>
  <conditionalFormatting sqref="H97">
    <cfRule type="cellIs" dxfId="239" priority="240" operator="equal">
      <formula>1</formula>
    </cfRule>
  </conditionalFormatting>
  <conditionalFormatting sqref="H96">
    <cfRule type="cellIs" dxfId="238" priority="239" operator="equal">
      <formula>1</formula>
    </cfRule>
  </conditionalFormatting>
  <conditionalFormatting sqref="G92:G96">
    <cfRule type="cellIs" dxfId="237" priority="238" operator="equal">
      <formula>1</formula>
    </cfRule>
  </conditionalFormatting>
  <conditionalFormatting sqref="G97">
    <cfRule type="cellIs" dxfId="236" priority="237" operator="equal">
      <formula>1</formula>
    </cfRule>
  </conditionalFormatting>
  <conditionalFormatting sqref="G96">
    <cfRule type="cellIs" dxfId="235" priority="236" operator="equal">
      <formula>1</formula>
    </cfRule>
  </conditionalFormatting>
  <conditionalFormatting sqref="H101:H106">
    <cfRule type="cellIs" dxfId="234" priority="235" operator="equal">
      <formula>1</formula>
    </cfRule>
  </conditionalFormatting>
  <conditionalFormatting sqref="D101:F105 D118:F118">
    <cfRule type="cellIs" dxfId="233" priority="234" operator="equal">
      <formula>1</formula>
    </cfRule>
  </conditionalFormatting>
  <conditionalFormatting sqref="G101:G105 G118">
    <cfRule type="cellIs" dxfId="232" priority="233" operator="equal">
      <formula>1</formula>
    </cfRule>
  </conditionalFormatting>
  <conditionalFormatting sqref="H101:H105 H118">
    <cfRule type="cellIs" dxfId="231" priority="232" operator="equal">
      <formula>1</formula>
    </cfRule>
  </conditionalFormatting>
  <conditionalFormatting sqref="D106:F106">
    <cfRule type="cellIs" dxfId="230" priority="231" operator="equal">
      <formula>1</formula>
    </cfRule>
  </conditionalFormatting>
  <conditionalFormatting sqref="G106">
    <cfRule type="cellIs" dxfId="229" priority="230" operator="equal">
      <formula>1</formula>
    </cfRule>
  </conditionalFormatting>
  <conditionalFormatting sqref="H106">
    <cfRule type="cellIs" dxfId="228" priority="229" operator="equal">
      <formula>1</formula>
    </cfRule>
  </conditionalFormatting>
  <conditionalFormatting sqref="H105">
    <cfRule type="cellIs" dxfId="227" priority="228" operator="equal">
      <formula>1</formula>
    </cfRule>
  </conditionalFormatting>
  <conditionalFormatting sqref="G101:G105 G118">
    <cfRule type="cellIs" dxfId="226" priority="227" operator="equal">
      <formula>1</formula>
    </cfRule>
  </conditionalFormatting>
  <conditionalFormatting sqref="G106">
    <cfRule type="cellIs" dxfId="225" priority="226" operator="equal">
      <formula>1</formula>
    </cfRule>
  </conditionalFormatting>
  <conditionalFormatting sqref="G105">
    <cfRule type="cellIs" dxfId="224" priority="225" operator="equal">
      <formula>1</formula>
    </cfRule>
  </conditionalFormatting>
  <conditionalFormatting sqref="H110:H115">
    <cfRule type="cellIs" dxfId="223" priority="224" operator="equal">
      <formula>1</formula>
    </cfRule>
  </conditionalFormatting>
  <conditionalFormatting sqref="D110:F114">
    <cfRule type="cellIs" dxfId="222" priority="223" operator="equal">
      <formula>1</formula>
    </cfRule>
  </conditionalFormatting>
  <conditionalFormatting sqref="G110:G114">
    <cfRule type="cellIs" dxfId="221" priority="222" operator="equal">
      <formula>1</formula>
    </cfRule>
  </conditionalFormatting>
  <conditionalFormatting sqref="H110:H114">
    <cfRule type="cellIs" dxfId="220" priority="221" operator="equal">
      <formula>1</formula>
    </cfRule>
  </conditionalFormatting>
  <conditionalFormatting sqref="D115:F115">
    <cfRule type="cellIs" dxfId="219" priority="220" operator="equal">
      <formula>1</formula>
    </cfRule>
  </conditionalFormatting>
  <conditionalFormatting sqref="G115">
    <cfRule type="cellIs" dxfId="218" priority="219" operator="equal">
      <formula>1</formula>
    </cfRule>
  </conditionalFormatting>
  <conditionalFormatting sqref="H115">
    <cfRule type="cellIs" dxfId="217" priority="218" operator="equal">
      <formula>1</formula>
    </cfRule>
  </conditionalFormatting>
  <conditionalFormatting sqref="H114">
    <cfRule type="cellIs" dxfId="216" priority="217" operator="equal">
      <formula>1</formula>
    </cfRule>
  </conditionalFormatting>
  <conditionalFormatting sqref="G110:G114">
    <cfRule type="cellIs" dxfId="215" priority="216" operator="equal">
      <formula>1</formula>
    </cfRule>
  </conditionalFormatting>
  <conditionalFormatting sqref="G115">
    <cfRule type="cellIs" dxfId="214" priority="215" operator="equal">
      <formula>1</formula>
    </cfRule>
  </conditionalFormatting>
  <conditionalFormatting sqref="G114">
    <cfRule type="cellIs" dxfId="213" priority="214" operator="equal">
      <formula>1</formula>
    </cfRule>
  </conditionalFormatting>
  <conditionalFormatting sqref="H119:H124">
    <cfRule type="cellIs" dxfId="212" priority="213" operator="equal">
      <formula>1</formula>
    </cfRule>
  </conditionalFormatting>
  <conditionalFormatting sqref="D119:F123 D136:F136">
    <cfRule type="cellIs" dxfId="211" priority="212" operator="equal">
      <formula>1</formula>
    </cfRule>
  </conditionalFormatting>
  <conditionalFormatting sqref="G119:G123 G136">
    <cfRule type="cellIs" dxfId="210" priority="211" operator="equal">
      <formula>1</formula>
    </cfRule>
  </conditionalFormatting>
  <conditionalFormatting sqref="H119:H123 H136">
    <cfRule type="cellIs" dxfId="209" priority="210" operator="equal">
      <formula>1</formula>
    </cfRule>
  </conditionalFormatting>
  <conditionalFormatting sqref="D124:F124">
    <cfRule type="cellIs" dxfId="208" priority="209" operator="equal">
      <formula>1</formula>
    </cfRule>
  </conditionalFormatting>
  <conditionalFormatting sqref="G124">
    <cfRule type="cellIs" dxfId="207" priority="208" operator="equal">
      <formula>1</formula>
    </cfRule>
  </conditionalFormatting>
  <conditionalFormatting sqref="H124">
    <cfRule type="cellIs" dxfId="206" priority="207" operator="equal">
      <formula>1</formula>
    </cfRule>
  </conditionalFormatting>
  <conditionalFormatting sqref="H123">
    <cfRule type="cellIs" dxfId="205" priority="206" operator="equal">
      <formula>1</formula>
    </cfRule>
  </conditionalFormatting>
  <conditionalFormatting sqref="G119:G123 G136">
    <cfRule type="cellIs" dxfId="204" priority="205" operator="equal">
      <formula>1</formula>
    </cfRule>
  </conditionalFormatting>
  <conditionalFormatting sqref="G124">
    <cfRule type="cellIs" dxfId="203" priority="204" operator="equal">
      <formula>1</formula>
    </cfRule>
  </conditionalFormatting>
  <conditionalFormatting sqref="G123">
    <cfRule type="cellIs" dxfId="202" priority="203" operator="equal">
      <formula>1</formula>
    </cfRule>
  </conditionalFormatting>
  <conditionalFormatting sqref="H128:H133">
    <cfRule type="cellIs" dxfId="201" priority="202" operator="equal">
      <formula>1</formula>
    </cfRule>
  </conditionalFormatting>
  <conditionalFormatting sqref="D128:F132">
    <cfRule type="cellIs" dxfId="200" priority="201" operator="equal">
      <formula>1</formula>
    </cfRule>
  </conditionalFormatting>
  <conditionalFormatting sqref="G128:G132">
    <cfRule type="cellIs" dxfId="199" priority="200" operator="equal">
      <formula>1</formula>
    </cfRule>
  </conditionalFormatting>
  <conditionalFormatting sqref="H128:H132">
    <cfRule type="cellIs" dxfId="198" priority="199" operator="equal">
      <formula>1</formula>
    </cfRule>
  </conditionalFormatting>
  <conditionalFormatting sqref="D133:F133">
    <cfRule type="cellIs" dxfId="197" priority="198" operator="equal">
      <formula>1</formula>
    </cfRule>
  </conditionalFormatting>
  <conditionalFormatting sqref="G133">
    <cfRule type="cellIs" dxfId="196" priority="197" operator="equal">
      <formula>1</formula>
    </cfRule>
  </conditionalFormatting>
  <conditionalFormatting sqref="H133">
    <cfRule type="cellIs" dxfId="195" priority="196" operator="equal">
      <formula>1</formula>
    </cfRule>
  </conditionalFormatting>
  <conditionalFormatting sqref="H132">
    <cfRule type="cellIs" dxfId="194" priority="195" operator="equal">
      <formula>1</formula>
    </cfRule>
  </conditionalFormatting>
  <conditionalFormatting sqref="G128:G132">
    <cfRule type="cellIs" dxfId="193" priority="194" operator="equal">
      <formula>1</formula>
    </cfRule>
  </conditionalFormatting>
  <conditionalFormatting sqref="G133">
    <cfRule type="cellIs" dxfId="192" priority="193" operator="equal">
      <formula>1</formula>
    </cfRule>
  </conditionalFormatting>
  <conditionalFormatting sqref="G132">
    <cfRule type="cellIs" dxfId="191" priority="192" operator="equal">
      <formula>1</formula>
    </cfRule>
  </conditionalFormatting>
  <conditionalFormatting sqref="H137:H142">
    <cfRule type="cellIs" dxfId="190" priority="191" operator="equal">
      <formula>1</formula>
    </cfRule>
  </conditionalFormatting>
  <conditionalFormatting sqref="D137:F141">
    <cfRule type="cellIs" dxfId="189" priority="190" operator="equal">
      <formula>1</formula>
    </cfRule>
  </conditionalFormatting>
  <conditionalFormatting sqref="G137:G141">
    <cfRule type="cellIs" dxfId="188" priority="189" operator="equal">
      <formula>1</formula>
    </cfRule>
  </conditionalFormatting>
  <conditionalFormatting sqref="H137:H141">
    <cfRule type="cellIs" dxfId="187" priority="188" operator="equal">
      <formula>1</formula>
    </cfRule>
  </conditionalFormatting>
  <conditionalFormatting sqref="D142:F142">
    <cfRule type="cellIs" dxfId="186" priority="187" operator="equal">
      <formula>1</formula>
    </cfRule>
  </conditionalFormatting>
  <conditionalFormatting sqref="G142">
    <cfRule type="cellIs" dxfId="185" priority="186" operator="equal">
      <formula>1</formula>
    </cfRule>
  </conditionalFormatting>
  <conditionalFormatting sqref="H142">
    <cfRule type="cellIs" dxfId="184" priority="185" operator="equal">
      <formula>1</formula>
    </cfRule>
  </conditionalFormatting>
  <conditionalFormatting sqref="H141">
    <cfRule type="cellIs" dxfId="183" priority="184" operator="equal">
      <formula>1</formula>
    </cfRule>
  </conditionalFormatting>
  <conditionalFormatting sqref="G137:G141">
    <cfRule type="cellIs" dxfId="182" priority="183" operator="equal">
      <formula>1</formula>
    </cfRule>
  </conditionalFormatting>
  <conditionalFormatting sqref="G142">
    <cfRule type="cellIs" dxfId="181" priority="182" operator="equal">
      <formula>1</formula>
    </cfRule>
  </conditionalFormatting>
  <conditionalFormatting sqref="G141">
    <cfRule type="cellIs" dxfId="180" priority="181" operator="equal">
      <formula>1</formula>
    </cfRule>
  </conditionalFormatting>
  <conditionalFormatting sqref="H146:H151">
    <cfRule type="cellIs" dxfId="179" priority="180" operator="equal">
      <formula>1</formula>
    </cfRule>
  </conditionalFormatting>
  <conditionalFormatting sqref="D146:F150 D163:F163">
    <cfRule type="cellIs" dxfId="178" priority="179" operator="equal">
      <formula>1</formula>
    </cfRule>
  </conditionalFormatting>
  <conditionalFormatting sqref="G146:G150 G163">
    <cfRule type="cellIs" dxfId="177" priority="178" operator="equal">
      <formula>1</formula>
    </cfRule>
  </conditionalFormatting>
  <conditionalFormatting sqref="H146:H150 H163">
    <cfRule type="cellIs" dxfId="176" priority="177" operator="equal">
      <formula>1</formula>
    </cfRule>
  </conditionalFormatting>
  <conditionalFormatting sqref="D151:F151">
    <cfRule type="cellIs" dxfId="175" priority="176" operator="equal">
      <formula>1</formula>
    </cfRule>
  </conditionalFormatting>
  <conditionalFormatting sqref="G151">
    <cfRule type="cellIs" dxfId="174" priority="175" operator="equal">
      <formula>1</formula>
    </cfRule>
  </conditionalFormatting>
  <conditionalFormatting sqref="H151">
    <cfRule type="cellIs" dxfId="173" priority="174" operator="equal">
      <formula>1</formula>
    </cfRule>
  </conditionalFormatting>
  <conditionalFormatting sqref="H150">
    <cfRule type="cellIs" dxfId="172" priority="173" operator="equal">
      <formula>1</formula>
    </cfRule>
  </conditionalFormatting>
  <conditionalFormatting sqref="G146:G150 G163">
    <cfRule type="cellIs" dxfId="171" priority="172" operator="equal">
      <formula>1</formula>
    </cfRule>
  </conditionalFormatting>
  <conditionalFormatting sqref="G151">
    <cfRule type="cellIs" dxfId="170" priority="171" operator="equal">
      <formula>1</formula>
    </cfRule>
  </conditionalFormatting>
  <conditionalFormatting sqref="G150">
    <cfRule type="cellIs" dxfId="169" priority="170" operator="equal">
      <formula>1</formula>
    </cfRule>
  </conditionalFormatting>
  <conditionalFormatting sqref="H155:H160">
    <cfRule type="cellIs" dxfId="168" priority="169" operator="equal">
      <formula>1</formula>
    </cfRule>
  </conditionalFormatting>
  <conditionalFormatting sqref="D155:F159">
    <cfRule type="cellIs" dxfId="167" priority="168" operator="equal">
      <formula>1</formula>
    </cfRule>
  </conditionalFormatting>
  <conditionalFormatting sqref="G155:G159">
    <cfRule type="cellIs" dxfId="166" priority="167" operator="equal">
      <formula>1</formula>
    </cfRule>
  </conditionalFormatting>
  <conditionalFormatting sqref="H155:H159">
    <cfRule type="cellIs" dxfId="165" priority="166" operator="equal">
      <formula>1</formula>
    </cfRule>
  </conditionalFormatting>
  <conditionalFormatting sqref="D160:F160">
    <cfRule type="cellIs" dxfId="164" priority="165" operator="equal">
      <formula>1</formula>
    </cfRule>
  </conditionalFormatting>
  <conditionalFormatting sqref="G160">
    <cfRule type="cellIs" dxfId="163" priority="164" operator="equal">
      <formula>1</formula>
    </cfRule>
  </conditionalFormatting>
  <conditionalFormatting sqref="H160">
    <cfRule type="cellIs" dxfId="162" priority="163" operator="equal">
      <formula>1</formula>
    </cfRule>
  </conditionalFormatting>
  <conditionalFormatting sqref="H159">
    <cfRule type="cellIs" dxfId="161" priority="162" operator="equal">
      <formula>1</formula>
    </cfRule>
  </conditionalFormatting>
  <conditionalFormatting sqref="G155:G159">
    <cfRule type="cellIs" dxfId="160" priority="161" operator="equal">
      <formula>1</formula>
    </cfRule>
  </conditionalFormatting>
  <conditionalFormatting sqref="G160">
    <cfRule type="cellIs" dxfId="159" priority="160" operator="equal">
      <formula>1</formula>
    </cfRule>
  </conditionalFormatting>
  <conditionalFormatting sqref="G159">
    <cfRule type="cellIs" dxfId="158" priority="159" operator="equal">
      <formula>1</formula>
    </cfRule>
  </conditionalFormatting>
  <conditionalFormatting sqref="H164:H169">
    <cfRule type="cellIs" dxfId="157" priority="158" operator="equal">
      <formula>1</formula>
    </cfRule>
  </conditionalFormatting>
  <conditionalFormatting sqref="D164:F168 D181:F181">
    <cfRule type="cellIs" dxfId="156" priority="157" operator="equal">
      <formula>1</formula>
    </cfRule>
  </conditionalFormatting>
  <conditionalFormatting sqref="G164:G168 G181">
    <cfRule type="cellIs" dxfId="155" priority="156" operator="equal">
      <formula>1</formula>
    </cfRule>
  </conditionalFormatting>
  <conditionalFormatting sqref="H164:H168 H181">
    <cfRule type="cellIs" dxfId="154" priority="155" operator="equal">
      <formula>1</formula>
    </cfRule>
  </conditionalFormatting>
  <conditionalFormatting sqref="D169:F169">
    <cfRule type="cellIs" dxfId="153" priority="154" operator="equal">
      <formula>1</formula>
    </cfRule>
  </conditionalFormatting>
  <conditionalFormatting sqref="G169">
    <cfRule type="cellIs" dxfId="152" priority="153" operator="equal">
      <formula>1</formula>
    </cfRule>
  </conditionalFormatting>
  <conditionalFormatting sqref="H169">
    <cfRule type="cellIs" dxfId="151" priority="152" operator="equal">
      <formula>1</formula>
    </cfRule>
  </conditionalFormatting>
  <conditionalFormatting sqref="H168">
    <cfRule type="cellIs" dxfId="150" priority="151" operator="equal">
      <formula>1</formula>
    </cfRule>
  </conditionalFormatting>
  <conditionalFormatting sqref="G164:G168 G181">
    <cfRule type="cellIs" dxfId="149" priority="150" operator="equal">
      <formula>1</formula>
    </cfRule>
  </conditionalFormatting>
  <conditionalFormatting sqref="G169">
    <cfRule type="cellIs" dxfId="148" priority="149" operator="equal">
      <formula>1</formula>
    </cfRule>
  </conditionalFormatting>
  <conditionalFormatting sqref="G168">
    <cfRule type="cellIs" dxfId="147" priority="148" operator="equal">
      <formula>1</formula>
    </cfRule>
  </conditionalFormatting>
  <conditionalFormatting sqref="H173:H178">
    <cfRule type="cellIs" dxfId="146" priority="147" operator="equal">
      <formula>1</formula>
    </cfRule>
  </conditionalFormatting>
  <conditionalFormatting sqref="D173:F177">
    <cfRule type="cellIs" dxfId="145" priority="146" operator="equal">
      <formula>1</formula>
    </cfRule>
  </conditionalFormatting>
  <conditionalFormatting sqref="G173:G177">
    <cfRule type="cellIs" dxfId="144" priority="145" operator="equal">
      <formula>1</formula>
    </cfRule>
  </conditionalFormatting>
  <conditionalFormatting sqref="H173:H177">
    <cfRule type="cellIs" dxfId="143" priority="144" operator="equal">
      <formula>1</formula>
    </cfRule>
  </conditionalFormatting>
  <conditionalFormatting sqref="D178:F178">
    <cfRule type="cellIs" dxfId="142" priority="143" operator="equal">
      <formula>1</formula>
    </cfRule>
  </conditionalFormatting>
  <conditionalFormatting sqref="G178">
    <cfRule type="cellIs" dxfId="141" priority="142" operator="equal">
      <formula>1</formula>
    </cfRule>
  </conditionalFormatting>
  <conditionalFormatting sqref="H178">
    <cfRule type="cellIs" dxfId="140" priority="141" operator="equal">
      <formula>1</formula>
    </cfRule>
  </conditionalFormatting>
  <conditionalFormatting sqref="H177">
    <cfRule type="cellIs" dxfId="139" priority="140" operator="equal">
      <formula>1</formula>
    </cfRule>
  </conditionalFormatting>
  <conditionalFormatting sqref="G173:G177">
    <cfRule type="cellIs" dxfId="138" priority="139" operator="equal">
      <formula>1</formula>
    </cfRule>
  </conditionalFormatting>
  <conditionalFormatting sqref="G178">
    <cfRule type="cellIs" dxfId="137" priority="138" operator="equal">
      <formula>1</formula>
    </cfRule>
  </conditionalFormatting>
  <conditionalFormatting sqref="G177">
    <cfRule type="cellIs" dxfId="136" priority="137" operator="equal">
      <formula>1</formula>
    </cfRule>
  </conditionalFormatting>
  <conditionalFormatting sqref="H182:H187">
    <cfRule type="cellIs" dxfId="135" priority="136" operator="equal">
      <formula>1</formula>
    </cfRule>
  </conditionalFormatting>
  <conditionalFormatting sqref="D182:F186 D199:F199">
    <cfRule type="cellIs" dxfId="134" priority="135" operator="equal">
      <formula>1</formula>
    </cfRule>
  </conditionalFormatting>
  <conditionalFormatting sqref="G182:G186 G199">
    <cfRule type="cellIs" dxfId="133" priority="134" operator="equal">
      <formula>1</formula>
    </cfRule>
  </conditionalFormatting>
  <conditionalFormatting sqref="H182:H186 H199">
    <cfRule type="cellIs" dxfId="132" priority="133" operator="equal">
      <formula>1</formula>
    </cfRule>
  </conditionalFormatting>
  <conditionalFormatting sqref="D187:F187">
    <cfRule type="cellIs" dxfId="131" priority="132" operator="equal">
      <formula>1</formula>
    </cfRule>
  </conditionalFormatting>
  <conditionalFormatting sqref="G187">
    <cfRule type="cellIs" dxfId="130" priority="131" operator="equal">
      <formula>1</formula>
    </cfRule>
  </conditionalFormatting>
  <conditionalFormatting sqref="H187">
    <cfRule type="cellIs" dxfId="129" priority="130" operator="equal">
      <formula>1</formula>
    </cfRule>
  </conditionalFormatting>
  <conditionalFormatting sqref="H186">
    <cfRule type="cellIs" dxfId="128" priority="129" operator="equal">
      <formula>1</formula>
    </cfRule>
  </conditionalFormatting>
  <conditionalFormatting sqref="G182:G186 G199">
    <cfRule type="cellIs" dxfId="127" priority="128" operator="equal">
      <formula>1</formula>
    </cfRule>
  </conditionalFormatting>
  <conditionalFormatting sqref="G187">
    <cfRule type="cellIs" dxfId="126" priority="127" operator="equal">
      <formula>1</formula>
    </cfRule>
  </conditionalFormatting>
  <conditionalFormatting sqref="G186">
    <cfRule type="cellIs" dxfId="125" priority="126" operator="equal">
      <formula>1</formula>
    </cfRule>
  </conditionalFormatting>
  <conditionalFormatting sqref="H191:H196">
    <cfRule type="cellIs" dxfId="124" priority="125" operator="equal">
      <formula>1</formula>
    </cfRule>
  </conditionalFormatting>
  <conditionalFormatting sqref="D191:F195">
    <cfRule type="cellIs" dxfId="123" priority="124" operator="equal">
      <formula>1</formula>
    </cfRule>
  </conditionalFormatting>
  <conditionalFormatting sqref="G191:G195">
    <cfRule type="cellIs" dxfId="122" priority="123" operator="equal">
      <formula>1</formula>
    </cfRule>
  </conditionalFormatting>
  <conditionalFormatting sqref="H191:H195">
    <cfRule type="cellIs" dxfId="121" priority="122" operator="equal">
      <formula>1</formula>
    </cfRule>
  </conditionalFormatting>
  <conditionalFormatting sqref="D196:F196">
    <cfRule type="cellIs" dxfId="120" priority="121" operator="equal">
      <formula>1</formula>
    </cfRule>
  </conditionalFormatting>
  <conditionalFormatting sqref="G196">
    <cfRule type="cellIs" dxfId="119" priority="120" operator="equal">
      <formula>1</formula>
    </cfRule>
  </conditionalFormatting>
  <conditionalFormatting sqref="H196">
    <cfRule type="cellIs" dxfId="118" priority="119" operator="equal">
      <formula>1</formula>
    </cfRule>
  </conditionalFormatting>
  <conditionalFormatting sqref="H195">
    <cfRule type="cellIs" dxfId="117" priority="118" operator="equal">
      <formula>1</formula>
    </cfRule>
  </conditionalFormatting>
  <conditionalFormatting sqref="G191:G195">
    <cfRule type="cellIs" dxfId="116" priority="117" operator="equal">
      <formula>1</formula>
    </cfRule>
  </conditionalFormatting>
  <conditionalFormatting sqref="G196">
    <cfRule type="cellIs" dxfId="115" priority="116" operator="equal">
      <formula>1</formula>
    </cfRule>
  </conditionalFormatting>
  <conditionalFormatting sqref="G195">
    <cfRule type="cellIs" dxfId="114" priority="115" operator="equal">
      <formula>1</formula>
    </cfRule>
  </conditionalFormatting>
  <conditionalFormatting sqref="H200:H205">
    <cfRule type="cellIs" dxfId="113" priority="114" operator="equal">
      <formula>1</formula>
    </cfRule>
  </conditionalFormatting>
  <conditionalFormatting sqref="D200:F204 D217:F217">
    <cfRule type="cellIs" dxfId="112" priority="113" operator="equal">
      <formula>1</formula>
    </cfRule>
  </conditionalFormatting>
  <conditionalFormatting sqref="G200:G204 G217">
    <cfRule type="cellIs" dxfId="111" priority="112" operator="equal">
      <formula>1</formula>
    </cfRule>
  </conditionalFormatting>
  <conditionalFormatting sqref="H200:H204 H217">
    <cfRule type="cellIs" dxfId="110" priority="111" operator="equal">
      <formula>1</formula>
    </cfRule>
  </conditionalFormatting>
  <conditionalFormatting sqref="D205:F205">
    <cfRule type="cellIs" dxfId="109" priority="110" operator="equal">
      <formula>1</formula>
    </cfRule>
  </conditionalFormatting>
  <conditionalFormatting sqref="G205">
    <cfRule type="cellIs" dxfId="108" priority="109" operator="equal">
      <formula>1</formula>
    </cfRule>
  </conditionalFormatting>
  <conditionalFormatting sqref="H205">
    <cfRule type="cellIs" dxfId="107" priority="108" operator="equal">
      <formula>1</formula>
    </cfRule>
  </conditionalFormatting>
  <conditionalFormatting sqref="H204">
    <cfRule type="cellIs" dxfId="106" priority="107" operator="equal">
      <formula>1</formula>
    </cfRule>
  </conditionalFormatting>
  <conditionalFormatting sqref="G200:G204 G217">
    <cfRule type="cellIs" dxfId="105" priority="106" operator="equal">
      <formula>1</formula>
    </cfRule>
  </conditionalFormatting>
  <conditionalFormatting sqref="G205">
    <cfRule type="cellIs" dxfId="104" priority="105" operator="equal">
      <formula>1</formula>
    </cfRule>
  </conditionalFormatting>
  <conditionalFormatting sqref="G204">
    <cfRule type="cellIs" dxfId="103" priority="104" operator="equal">
      <formula>1</formula>
    </cfRule>
  </conditionalFormatting>
  <conditionalFormatting sqref="H209:H214">
    <cfRule type="cellIs" dxfId="102" priority="103" operator="equal">
      <formula>1</formula>
    </cfRule>
  </conditionalFormatting>
  <conditionalFormatting sqref="D209:F213">
    <cfRule type="cellIs" dxfId="101" priority="102" operator="equal">
      <formula>1</formula>
    </cfRule>
  </conditionalFormatting>
  <conditionalFormatting sqref="G209:G213">
    <cfRule type="cellIs" dxfId="100" priority="101" operator="equal">
      <formula>1</formula>
    </cfRule>
  </conditionalFormatting>
  <conditionalFormatting sqref="H209:H213">
    <cfRule type="cellIs" dxfId="99" priority="100" operator="equal">
      <formula>1</formula>
    </cfRule>
  </conditionalFormatting>
  <conditionalFormatting sqref="D214:F214">
    <cfRule type="cellIs" dxfId="98" priority="99" operator="equal">
      <formula>1</formula>
    </cfRule>
  </conditionalFormatting>
  <conditionalFormatting sqref="G214">
    <cfRule type="cellIs" dxfId="97" priority="98" operator="equal">
      <formula>1</formula>
    </cfRule>
  </conditionalFormatting>
  <conditionalFormatting sqref="H214">
    <cfRule type="cellIs" dxfId="96" priority="97" operator="equal">
      <formula>1</formula>
    </cfRule>
  </conditionalFormatting>
  <conditionalFormatting sqref="H213">
    <cfRule type="cellIs" dxfId="95" priority="96" operator="equal">
      <formula>1</formula>
    </cfRule>
  </conditionalFormatting>
  <conditionalFormatting sqref="G209:G213">
    <cfRule type="cellIs" dxfId="94" priority="95" operator="equal">
      <formula>1</formula>
    </cfRule>
  </conditionalFormatting>
  <conditionalFormatting sqref="G214">
    <cfRule type="cellIs" dxfId="93" priority="94" operator="equal">
      <formula>1</formula>
    </cfRule>
  </conditionalFormatting>
  <conditionalFormatting sqref="G213">
    <cfRule type="cellIs" dxfId="92" priority="93" operator="equal">
      <formula>1</formula>
    </cfRule>
  </conditionalFormatting>
  <conditionalFormatting sqref="H218:H223">
    <cfRule type="cellIs" dxfId="91" priority="92" operator="equal">
      <formula>1</formula>
    </cfRule>
  </conditionalFormatting>
  <conditionalFormatting sqref="D218:F222 D235:F235">
    <cfRule type="cellIs" dxfId="90" priority="91" operator="equal">
      <formula>1</formula>
    </cfRule>
  </conditionalFormatting>
  <conditionalFormatting sqref="G218:G222 G235">
    <cfRule type="cellIs" dxfId="89" priority="90" operator="equal">
      <formula>1</formula>
    </cfRule>
  </conditionalFormatting>
  <conditionalFormatting sqref="H218:H222 H235">
    <cfRule type="cellIs" dxfId="88" priority="89" operator="equal">
      <formula>1</formula>
    </cfRule>
  </conditionalFormatting>
  <conditionalFormatting sqref="D223:F223">
    <cfRule type="cellIs" dxfId="87" priority="88" operator="equal">
      <formula>1</formula>
    </cfRule>
  </conditionalFormatting>
  <conditionalFormatting sqref="G223">
    <cfRule type="cellIs" dxfId="86" priority="87" operator="equal">
      <formula>1</formula>
    </cfRule>
  </conditionalFormatting>
  <conditionalFormatting sqref="H223">
    <cfRule type="cellIs" dxfId="85" priority="86" operator="equal">
      <formula>1</formula>
    </cfRule>
  </conditionalFormatting>
  <conditionalFormatting sqref="H222">
    <cfRule type="cellIs" dxfId="84" priority="85" operator="equal">
      <formula>1</formula>
    </cfRule>
  </conditionalFormatting>
  <conditionalFormatting sqref="G218:G222 G235">
    <cfRule type="cellIs" dxfId="83" priority="84" operator="equal">
      <formula>1</formula>
    </cfRule>
  </conditionalFormatting>
  <conditionalFormatting sqref="G223">
    <cfRule type="cellIs" dxfId="82" priority="83" operator="equal">
      <formula>1</formula>
    </cfRule>
  </conditionalFormatting>
  <conditionalFormatting sqref="G222">
    <cfRule type="cellIs" dxfId="81" priority="82" operator="equal">
      <formula>1</formula>
    </cfRule>
  </conditionalFormatting>
  <conditionalFormatting sqref="H227:H232">
    <cfRule type="cellIs" dxfId="80" priority="81" operator="equal">
      <formula>1</formula>
    </cfRule>
  </conditionalFormatting>
  <conditionalFormatting sqref="D227:F231">
    <cfRule type="cellIs" dxfId="79" priority="80" operator="equal">
      <formula>1</formula>
    </cfRule>
  </conditionalFormatting>
  <conditionalFormatting sqref="G227:G231">
    <cfRule type="cellIs" dxfId="78" priority="79" operator="equal">
      <formula>1</formula>
    </cfRule>
  </conditionalFormatting>
  <conditionalFormatting sqref="H227:H231">
    <cfRule type="cellIs" dxfId="77" priority="78" operator="equal">
      <formula>1</formula>
    </cfRule>
  </conditionalFormatting>
  <conditionalFormatting sqref="D232:F232">
    <cfRule type="cellIs" dxfId="76" priority="77" operator="equal">
      <formula>1</formula>
    </cfRule>
  </conditionalFormatting>
  <conditionalFormatting sqref="G232">
    <cfRule type="cellIs" dxfId="75" priority="76" operator="equal">
      <formula>1</formula>
    </cfRule>
  </conditionalFormatting>
  <conditionalFormatting sqref="H232">
    <cfRule type="cellIs" dxfId="74" priority="75" operator="equal">
      <formula>1</formula>
    </cfRule>
  </conditionalFormatting>
  <conditionalFormatting sqref="H231">
    <cfRule type="cellIs" dxfId="73" priority="74" operator="equal">
      <formula>1</formula>
    </cfRule>
  </conditionalFormatting>
  <conditionalFormatting sqref="G227:G231">
    <cfRule type="cellIs" dxfId="72" priority="73" operator="equal">
      <formula>1</formula>
    </cfRule>
  </conditionalFormatting>
  <conditionalFormatting sqref="G232">
    <cfRule type="cellIs" dxfId="71" priority="72" operator="equal">
      <formula>1</formula>
    </cfRule>
  </conditionalFormatting>
  <conditionalFormatting sqref="G231">
    <cfRule type="cellIs" dxfId="70" priority="71" operator="equal">
      <formula>1</formula>
    </cfRule>
  </conditionalFormatting>
  <conditionalFormatting sqref="D244:F244">
    <cfRule type="cellIs" dxfId="69" priority="70" operator="equal">
      <formula>1</formula>
    </cfRule>
  </conditionalFormatting>
  <conditionalFormatting sqref="G244">
    <cfRule type="cellIs" dxfId="68" priority="69" operator="equal">
      <formula>1</formula>
    </cfRule>
  </conditionalFormatting>
  <conditionalFormatting sqref="H244">
    <cfRule type="cellIs" dxfId="67" priority="68" operator="equal">
      <formula>1</formula>
    </cfRule>
  </conditionalFormatting>
  <conditionalFormatting sqref="G244">
    <cfRule type="cellIs" dxfId="66" priority="67" operator="equal">
      <formula>1</formula>
    </cfRule>
  </conditionalFormatting>
  <conditionalFormatting sqref="H236:H241">
    <cfRule type="cellIs" dxfId="65" priority="66" operator="equal">
      <formula>1</formula>
    </cfRule>
  </conditionalFormatting>
  <conditionalFormatting sqref="D236:F240">
    <cfRule type="cellIs" dxfId="64" priority="65" operator="equal">
      <formula>1</formula>
    </cfRule>
  </conditionalFormatting>
  <conditionalFormatting sqref="G236:G240">
    <cfRule type="cellIs" dxfId="63" priority="64" operator="equal">
      <formula>1</formula>
    </cfRule>
  </conditionalFormatting>
  <conditionalFormatting sqref="H236:H240">
    <cfRule type="cellIs" dxfId="62" priority="63" operator="equal">
      <formula>1</formula>
    </cfRule>
  </conditionalFormatting>
  <conditionalFormatting sqref="D241:F241">
    <cfRule type="cellIs" dxfId="61" priority="62" operator="equal">
      <formula>1</formula>
    </cfRule>
  </conditionalFormatting>
  <conditionalFormatting sqref="G241">
    <cfRule type="cellIs" dxfId="60" priority="61" operator="equal">
      <formula>1</formula>
    </cfRule>
  </conditionalFormatting>
  <conditionalFormatting sqref="H241">
    <cfRule type="cellIs" dxfId="59" priority="60" operator="equal">
      <formula>1</formula>
    </cfRule>
  </conditionalFormatting>
  <conditionalFormatting sqref="H240">
    <cfRule type="cellIs" dxfId="58" priority="59" operator="equal">
      <formula>1</formula>
    </cfRule>
  </conditionalFormatting>
  <conditionalFormatting sqref="G236:G240">
    <cfRule type="cellIs" dxfId="57" priority="58" operator="equal">
      <formula>1</formula>
    </cfRule>
  </conditionalFormatting>
  <conditionalFormatting sqref="G241">
    <cfRule type="cellIs" dxfId="56" priority="57" operator="equal">
      <formula>1</formula>
    </cfRule>
  </conditionalFormatting>
  <conditionalFormatting sqref="G240">
    <cfRule type="cellIs" dxfId="55" priority="56" operator="equal">
      <formula>1</formula>
    </cfRule>
  </conditionalFormatting>
  <conditionalFormatting sqref="H245:H250">
    <cfRule type="cellIs" dxfId="54" priority="55" operator="equal">
      <formula>1</formula>
    </cfRule>
  </conditionalFormatting>
  <conditionalFormatting sqref="D245:F249 D262:F262">
    <cfRule type="cellIs" dxfId="53" priority="54" operator="equal">
      <formula>1</formula>
    </cfRule>
  </conditionalFormatting>
  <conditionalFormatting sqref="G245:G249 G262">
    <cfRule type="cellIs" dxfId="52" priority="53" operator="equal">
      <formula>1</formula>
    </cfRule>
  </conditionalFormatting>
  <conditionalFormatting sqref="H245:H249 H262">
    <cfRule type="cellIs" dxfId="51" priority="52" operator="equal">
      <formula>1</formula>
    </cfRule>
  </conditionalFormatting>
  <conditionalFormatting sqref="D250:F250">
    <cfRule type="cellIs" dxfId="50" priority="51" operator="equal">
      <formula>1</formula>
    </cfRule>
  </conditionalFormatting>
  <conditionalFormatting sqref="G250">
    <cfRule type="cellIs" dxfId="49" priority="50" operator="equal">
      <formula>1</formula>
    </cfRule>
  </conditionalFormatting>
  <conditionalFormatting sqref="H250">
    <cfRule type="cellIs" dxfId="48" priority="49" operator="equal">
      <formula>1</formula>
    </cfRule>
  </conditionalFormatting>
  <conditionalFormatting sqref="H249">
    <cfRule type="cellIs" dxfId="47" priority="48" operator="equal">
      <formula>1</formula>
    </cfRule>
  </conditionalFormatting>
  <conditionalFormatting sqref="G245:G249 G262">
    <cfRule type="cellIs" dxfId="46" priority="47" operator="equal">
      <formula>1</formula>
    </cfRule>
  </conditionalFormatting>
  <conditionalFormatting sqref="G250">
    <cfRule type="cellIs" dxfId="45" priority="46" operator="equal">
      <formula>1</formula>
    </cfRule>
  </conditionalFormatting>
  <conditionalFormatting sqref="G249">
    <cfRule type="cellIs" dxfId="44" priority="45" operator="equal">
      <formula>1</formula>
    </cfRule>
  </conditionalFormatting>
  <conditionalFormatting sqref="H254:H259">
    <cfRule type="cellIs" dxfId="43" priority="44" operator="equal">
      <formula>1</formula>
    </cfRule>
  </conditionalFormatting>
  <conditionalFormatting sqref="D254:F258">
    <cfRule type="cellIs" dxfId="42" priority="43" operator="equal">
      <formula>1</formula>
    </cfRule>
  </conditionalFormatting>
  <conditionalFormatting sqref="G254:G258">
    <cfRule type="cellIs" dxfId="41" priority="42" operator="equal">
      <formula>1</formula>
    </cfRule>
  </conditionalFormatting>
  <conditionalFormatting sqref="H254:H258">
    <cfRule type="cellIs" dxfId="40" priority="41" operator="equal">
      <formula>1</formula>
    </cfRule>
  </conditionalFormatting>
  <conditionalFormatting sqref="D259:F259">
    <cfRule type="cellIs" dxfId="39" priority="40" operator="equal">
      <formula>1</formula>
    </cfRule>
  </conditionalFormatting>
  <conditionalFormatting sqref="G259">
    <cfRule type="cellIs" dxfId="38" priority="39" operator="equal">
      <formula>1</formula>
    </cfRule>
  </conditionalFormatting>
  <conditionalFormatting sqref="H259">
    <cfRule type="cellIs" dxfId="37" priority="38" operator="equal">
      <formula>1</formula>
    </cfRule>
  </conditionalFormatting>
  <conditionalFormatting sqref="H258">
    <cfRule type="cellIs" dxfId="36" priority="37" operator="equal">
      <formula>1</formula>
    </cfRule>
  </conditionalFormatting>
  <conditionalFormatting sqref="G254:G258">
    <cfRule type="cellIs" dxfId="35" priority="36" operator="equal">
      <formula>1</formula>
    </cfRule>
  </conditionalFormatting>
  <conditionalFormatting sqref="G259">
    <cfRule type="cellIs" dxfId="34" priority="35" operator="equal">
      <formula>1</formula>
    </cfRule>
  </conditionalFormatting>
  <conditionalFormatting sqref="G258">
    <cfRule type="cellIs" dxfId="33" priority="34" operator="equal">
      <formula>1</formula>
    </cfRule>
  </conditionalFormatting>
  <conditionalFormatting sqref="H272:H277">
    <cfRule type="cellIs" dxfId="21" priority="22" operator="equal">
      <formula>1</formula>
    </cfRule>
  </conditionalFormatting>
  <conditionalFormatting sqref="D272:F276">
    <cfRule type="cellIs" dxfId="20" priority="21" operator="equal">
      <formula>1</formula>
    </cfRule>
  </conditionalFormatting>
  <conditionalFormatting sqref="G272:G276">
    <cfRule type="cellIs" dxfId="19" priority="20" operator="equal">
      <formula>1</formula>
    </cfRule>
  </conditionalFormatting>
  <conditionalFormatting sqref="H272:H276">
    <cfRule type="cellIs" dxfId="18" priority="19" operator="equal">
      <formula>1</formula>
    </cfRule>
  </conditionalFormatting>
  <conditionalFormatting sqref="D277:F277">
    <cfRule type="cellIs" dxfId="17" priority="18" operator="equal">
      <formula>1</formula>
    </cfRule>
  </conditionalFormatting>
  <conditionalFormatting sqref="G277">
    <cfRule type="cellIs" dxfId="16" priority="17" operator="equal">
      <formula>1</formula>
    </cfRule>
  </conditionalFormatting>
  <conditionalFormatting sqref="H277">
    <cfRule type="cellIs" dxfId="15" priority="16" operator="equal">
      <formula>1</formula>
    </cfRule>
  </conditionalFormatting>
  <conditionalFormatting sqref="H276">
    <cfRule type="cellIs" dxfId="14" priority="15" operator="equal">
      <formula>1</formula>
    </cfRule>
  </conditionalFormatting>
  <conditionalFormatting sqref="G272:G276">
    <cfRule type="cellIs" dxfId="13" priority="14" operator="equal">
      <formula>1</formula>
    </cfRule>
  </conditionalFormatting>
  <conditionalFormatting sqref="G277">
    <cfRule type="cellIs" dxfId="12" priority="13" operator="equal">
      <formula>1</formula>
    </cfRule>
  </conditionalFormatting>
  <conditionalFormatting sqref="G276">
    <cfRule type="cellIs" dxfId="11" priority="12" operator="equal">
      <formula>1</formula>
    </cfRule>
  </conditionalFormatting>
  <conditionalFormatting sqref="H281:H286">
    <cfRule type="cellIs" dxfId="10" priority="11" operator="equal">
      <formula>1</formula>
    </cfRule>
  </conditionalFormatting>
  <conditionalFormatting sqref="D281:F285">
    <cfRule type="cellIs" dxfId="9" priority="10" operator="equal">
      <formula>1</formula>
    </cfRule>
  </conditionalFormatting>
  <conditionalFormatting sqref="G281:G285">
    <cfRule type="cellIs" dxfId="8" priority="9" operator="equal">
      <formula>1</formula>
    </cfRule>
  </conditionalFormatting>
  <conditionalFormatting sqref="H281:H285">
    <cfRule type="cellIs" dxfId="7" priority="8" operator="equal">
      <formula>1</formula>
    </cfRule>
  </conditionalFormatting>
  <conditionalFormatting sqref="D286:F286">
    <cfRule type="cellIs" dxfId="6" priority="7" operator="equal">
      <formula>1</formula>
    </cfRule>
  </conditionalFormatting>
  <conditionalFormatting sqref="G286">
    <cfRule type="cellIs" dxfId="5" priority="6" operator="equal">
      <formula>1</formula>
    </cfRule>
  </conditionalFormatting>
  <conditionalFormatting sqref="H286">
    <cfRule type="cellIs" dxfId="4" priority="5" operator="equal">
      <formula>1</formula>
    </cfRule>
  </conditionalFormatting>
  <conditionalFormatting sqref="H285">
    <cfRule type="cellIs" dxfId="3" priority="4" operator="equal">
      <formula>1</formula>
    </cfRule>
  </conditionalFormatting>
  <conditionalFormatting sqref="G281:G285">
    <cfRule type="cellIs" dxfId="2" priority="3" operator="equal">
      <formula>1</formula>
    </cfRule>
  </conditionalFormatting>
  <conditionalFormatting sqref="G286">
    <cfRule type="cellIs" dxfId="1" priority="2" operator="equal">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2019-05-02T11:07:09Z</dcterms:created>
  <dcterms:modified xsi:type="dcterms:W3CDTF">2019-05-24T06:11:38Z</dcterms:modified>
</cp:coreProperties>
</file>